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tabRatio="721"/>
  </bookViews>
  <sheets>
    <sheet name="22英语一班" sheetId="3" r:id="rId1"/>
    <sheet name="22英语二班" sheetId="1" r:id="rId2"/>
    <sheet name="22英语三班" sheetId="2" r:id="rId3"/>
    <sheet name="22英语四班" sheetId="11" r:id="rId4"/>
    <sheet name="24英语专升本一班" sheetId="7" r:id="rId5"/>
    <sheet name="24英语专升本二班" sheetId="8" r:id="rId6"/>
    <sheet name="24英语专升本三班" sheetId="9" r:id="rId7"/>
    <sheet name="24英语专升本四班" sheetId="10" r:id="rId8"/>
  </sheets>
  <definedNames>
    <definedName name="_xlnm._FilterDatabase" localSheetId="0" hidden="1">'22英语一班'!$A$1:$S$26</definedName>
    <definedName name="_xlnm._FilterDatabase" localSheetId="1" hidden="1">'22英语二班'!$A$1:$S$19</definedName>
    <definedName name="_xlnm._FilterDatabase" localSheetId="2" hidden="1">'22英语三班'!$A$1:$S$19</definedName>
    <definedName name="_xlnm._FilterDatabase" localSheetId="3" hidden="1">'22英语四班'!$A$1:$S$19</definedName>
    <definedName name="_xlnm._FilterDatabase" localSheetId="4" hidden="1">'24英语专升本一班'!$A$1:$M$49</definedName>
    <definedName name="_xlnm._FilterDatabase" localSheetId="5" hidden="1">'24英语专升本二班'!$A$1:$N$50</definedName>
    <definedName name="_xlnm._FilterDatabase" localSheetId="6" hidden="1">'24英语专升本三班'!$A$1:$N$50</definedName>
    <definedName name="_xlnm._FilterDatabase" localSheetId="7" hidden="1">'24英语专升本四班'!$A$1:$M$48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<sst xmlns="http://schemas.openxmlformats.org/spreadsheetml/2006/main" count="1128" uniqueCount="388">
  <si>
    <t>班级</t>
  </si>
  <si>
    <t>学号</t>
  </si>
  <si>
    <t>2022/2023智育成绩</t>
  </si>
  <si>
    <t>2022/2023综合总评</t>
  </si>
  <si>
    <t>2023/2024智育成绩</t>
  </si>
  <si>
    <t>2023/2024综合总评</t>
  </si>
  <si>
    <t>2024/2025智育成绩</t>
  </si>
  <si>
    <t>2024/2025综合总评</t>
  </si>
  <si>
    <t>总智育成绩</t>
  </si>
  <si>
    <t>总智育排名</t>
  </si>
  <si>
    <t>总综合成绩</t>
  </si>
  <si>
    <t>总综合排名</t>
  </si>
  <si>
    <t>总排名和</t>
  </si>
  <si>
    <t>最终排名</t>
  </si>
  <si>
    <t>班内排名</t>
  </si>
  <si>
    <t>专四通过情况</t>
  </si>
  <si>
    <t>奖学金情况</t>
  </si>
  <si>
    <t>其他条件（校级及以上个荣誉）</t>
  </si>
  <si>
    <t>预评选（拟推荐）</t>
  </si>
  <si>
    <t>22英语一班</t>
  </si>
  <si>
    <t>22219108112</t>
  </si>
  <si>
    <t>前10%</t>
  </si>
  <si>
    <t>通过</t>
  </si>
  <si>
    <t>2022-2023学年二等奖学金，2023-2024学年一等奖学金，2024-2025学年一等奖学金</t>
  </si>
  <si>
    <t>2023-2024学年三好学生，2024-2025学年三好学生，2022/2023 学年第一学期：温州理工学院心理情景剧大赛一等奖，最美寝室，全国大学生翻译大赛优秀奖，温州理工学院寝室门牌大赛三等奖，2022/2023学年第二学期：温州理工学院“优秀学生干部”，温州理工学院优秀共青团员，温州理工学院排球比赛第四，2023/2024 学年第一学期：温州理工学院健美操比赛第六名，温州理工学院“工作积极分子”，全国普通话挑战大赛三等奖，温州理工学院“优秀学生干部”，2023/2024学年第二学期：温州理工学院优秀共青团员，普译奖全国大学生写作大赛二等奖，《Freewater》惬意的水流英译研究立项负责人，预防艾滋病知识竞赛一等奖，2024/2025学年第一学期：杭州亚运会志愿者龙湾分区通报表扬，“外研社“理解当代中国”浙江省大学生外语能力大赛短视频赛道一等奖，温州理工学院法治短视频三等奖，温州理工学院雅思词汇比赛第二名，第四届“应急科普华夏行”竞赛一等奖，温州马拉松志愿者通报表，2024/2025学年第二学期：温州理工学院“优秀学生干部”，温州理工学院“学雷锋先进个人”，温州理工学院“工作积极分子”，“外教社•词达人杯”全国大学生英语词汇能力大赛二等奖，第四届全国国旗知识竞赛活动，“应急科普华夏行”学生防火防溺水科普竟赛一等奖，全国大学生数据分析竟赛一等奖，大学生心理健康专题竞赛一等，2025/2026学年第一学期：应急科普华夏行防火一等奖，温州理工学院“350”优秀志愿者，“外研社•国才杯““理解当代中国”全国大学生外语能力口译比赛银奖</t>
  </si>
  <si>
    <t>拟推荐省优</t>
  </si>
  <si>
    <t>22219108119</t>
  </si>
  <si>
    <t>2022-2023学年三等奖学金，2023-2024学年二等奖学金，2024-2025学年二等奖学金</t>
  </si>
  <si>
    <t>2022-2023学年三好学生，2023-2024学年三好学生，2024-2025学年三好学生，温州理工学院国际大学生创新大赛“银奖”，温州理工学院2024年度“优秀寝室长”，全国大学生英语竞赛三等奖</t>
  </si>
  <si>
    <t>拟推荐校优</t>
  </si>
  <si>
    <t>22219108134</t>
  </si>
  <si>
    <t>前40%</t>
  </si>
  <si>
    <t>2022-2023学年二等奖学金，2023-2024学年二等奖学金，2024-2025学年二等奖学金</t>
  </si>
  <si>
    <t>2023-2024学年三好学生，2024-2025学年三好学生，温州理工学院“优秀学生干部”，2025年“英语周报杯”“用英语讲好中国故事”全国大学生英语翻译大赛英译汉全国三等奖，2025“外研社·国才杯”“理解当代中国”口译校赛铜奖</t>
  </si>
  <si>
    <t>22219108131</t>
  </si>
  <si>
    <t>2022-2023学年一等奖学金，2023-2024学年二等奖学金，2024-2025学年三等奖学金</t>
  </si>
  <si>
    <t>2022-2023学年三好学生，2023-2024学年三好学生，2024-2025学年三好学生，2023第二届全国青年创新翻译大赛三等奖，浙江省政府奖学金，校2023年度“学习标兵”，校2023年度“‘350’优秀志愿者”，2023年度“优秀共青团员”，校2023年度暑期社会实践“先进个人”，校第三届五四红歌大赛二等奖,校第一届手语大赛二等奖，2023-2024学年校“优秀学生干部”，校“光影之约”短视频大赛一等奖，2024-2025学年校“优秀学生干部”，校第三届“十佳大学生”</t>
  </si>
  <si>
    <t>22219108125</t>
  </si>
  <si>
    <t>2022-2023学年二等奖学金，2023-2024学年三等奖学金，2024-2025学年二等奖学金</t>
  </si>
  <si>
    <t>2022-2023学年三好学生，2023-2024学年温州理工学院三等奖学金、三创赛校级一等奖、大学生创新创业大赛校级银奖</t>
  </si>
  <si>
    <t>22219108114</t>
  </si>
  <si>
    <t>2022-2023学年三等奖学金，2023-2024学年三等奖学金，2024-2025学年三等奖学金</t>
  </si>
  <si>
    <t>2023年第六届普译奖全国大学生写作大赛三等奖
温州理工学院外国语学院第三届雅思词汇二等奖</t>
  </si>
  <si>
    <t>22219108103</t>
  </si>
  <si>
    <t>荣获温州理工学院第四届五四红歌大赛团体一等奖；第一届操舞大赛大众组第三名</t>
  </si>
  <si>
    <t>22219108102</t>
  </si>
  <si>
    <t>浙江省大学生艺术节二等奖，全国大学生创新创业能力大赛初赛创新思维赛一等奖</t>
  </si>
  <si>
    <t>22219108109</t>
  </si>
  <si>
    <t>2022-2023学年三等奖学金</t>
  </si>
  <si>
    <t>22219108136</t>
  </si>
  <si>
    <t>22219108110</t>
  </si>
  <si>
    <t>22219108126</t>
  </si>
  <si>
    <t>22219101211</t>
  </si>
  <si>
    <t>22219108101</t>
  </si>
  <si>
    <t>22219108130</t>
  </si>
  <si>
    <t>22219108124</t>
  </si>
  <si>
    <t>22219108129</t>
  </si>
  <si>
    <t>22219108118</t>
  </si>
  <si>
    <t>22219108104</t>
  </si>
  <si>
    <t>22219108122</t>
  </si>
  <si>
    <t>22219108127</t>
  </si>
  <si>
    <t>22219108137</t>
  </si>
  <si>
    <t>22219108111</t>
  </si>
  <si>
    <t>22219108116</t>
  </si>
  <si>
    <t>22219108138</t>
  </si>
  <si>
    <t>22英语二班</t>
  </si>
  <si>
    <t>22219108220</t>
  </si>
  <si>
    <t>2022-2023学年三好学生，2023-2024学年三好学生，2024-2025学年三好学生，浙江省政府奖学金</t>
  </si>
  <si>
    <t>22219108213</t>
  </si>
  <si>
    <t>2022-2023学年三好学生，2024-2025学年三好学生，温州理工学院2023年度“优秀共青团员”，温州理工学院“优秀学生干部”</t>
  </si>
  <si>
    <t>22219130109</t>
  </si>
  <si>
    <t>2022-2023学年二等奖学金，2023-2024学年二等奖学金，2024-2025学年三等奖学金</t>
  </si>
  <si>
    <t>2022-2023学年三好学生，2023-2024学年三好学生，2023-2024学年校优秀学生干部</t>
  </si>
  <si>
    <t>22219108236</t>
  </si>
  <si>
    <t>2022-2023学年三等奖学金，2024-2025学年三等奖学金</t>
  </si>
  <si>
    <t>2025年 全国大学生英语竞赛（NECCS）B类三等奖，2024 年 12月 千年斗城·印象温州英语短视频大赛二等奖，2023年 10月 国才杯阅读比赛二等奖</t>
  </si>
  <si>
    <t>22219108211</t>
  </si>
  <si>
    <t>2022-2023学年三等奖学金，2023-2024学年三等奖学金，2024-2025学年二等奖学金</t>
  </si>
  <si>
    <t>2024年12月千年斗城•印象溫州英语短视频大赛三等奖，2024年12月第九届全国大学生预防艾滋病知识竞赛一等奖，2025年11月省政府奖学金</t>
  </si>
  <si>
    <r>
      <rPr>
        <sz val="11"/>
        <rFont val="Geneva"/>
        <charset val="0"/>
      </rPr>
      <t>22</t>
    </r>
    <r>
      <rPr>
        <sz val="11"/>
        <rFont val="宋体"/>
        <charset val="0"/>
      </rPr>
      <t>英语二班</t>
    </r>
  </si>
  <si>
    <t>22219108229</t>
  </si>
  <si>
    <t>智育排名不符</t>
  </si>
  <si>
    <t>2022-2023学年一等奖学金，2024-2025学年三等奖学金</t>
  </si>
  <si>
    <t>2022-2023学年三好学生，2024-2025学年三好学生</t>
  </si>
  <si>
    <t>22219108201</t>
  </si>
  <si>
    <t>2022-2023学年三等奖学金，2023-2024学年二等奖学金，2024-2025学年三等奖学金</t>
  </si>
  <si>
    <t>2023-2024学年三好学生</t>
  </si>
  <si>
    <t>22219108237</t>
  </si>
  <si>
    <t>22219108232</t>
  </si>
  <si>
    <t>22219108206</t>
  </si>
  <si>
    <t>22219108233</t>
  </si>
  <si>
    <t>22219108231</t>
  </si>
  <si>
    <t>22219108228</t>
  </si>
  <si>
    <t>22219108216</t>
  </si>
  <si>
    <t>22219108217</t>
  </si>
  <si>
    <t>22219108225</t>
  </si>
  <si>
    <t>22219108208</t>
  </si>
  <si>
    <t>22219108207</t>
  </si>
  <si>
    <t>22英语三班</t>
  </si>
  <si>
    <t>22219108305</t>
  </si>
  <si>
    <t>2022-2023学年二等奖学金，2023-2024学年二等奖学金，2024-2025学年一等奖学金</t>
  </si>
  <si>
    <t>2022/2023学年温州理工学院英语戏剧大赛二等奖，五四红歌大赛二等奖，最美寝室，浙江省政府奖学金</t>
  </si>
  <si>
    <t>22219108302</t>
  </si>
  <si>
    <t>2022-2023学年二等奖学金，2023-2024学年二等奖学金</t>
  </si>
  <si>
    <t>2022-2023学年三好学生，2022-2023学年、2023-2024学年国家励志奖学金</t>
  </si>
  <si>
    <t>22219108310</t>
  </si>
  <si>
    <t>2022/2023学年五四红歌大赛二等奖，最美寝室</t>
  </si>
  <si>
    <t>22219108320</t>
  </si>
  <si>
    <t>2022-2023学年三等奖学金，2023-2024学年一等奖学金，2024-2025学年三等奖学金</t>
  </si>
  <si>
    <t>2022-2023学年三好学生，2023-2024学年三好学生，2023-2024学年校优秀学生干部，全国大学生英语竞赛二等奖</t>
  </si>
  <si>
    <t>22219108333</t>
  </si>
  <si>
    <t>2023-2024学年三好学生，2024-2025学年三好学生，2024年全国大学生英语竞赛三等奖，第五届BETT全国商务英语翻译大赛总决赛本科组笔译赛二等奖，第五届“外教社·词达人杯”英语词汇能力大赛校赛二等奖</t>
  </si>
  <si>
    <t>22219108325</t>
  </si>
  <si>
    <t>2023-2024学年温州理工学院暑期社会实践活动“先进个人”，温州理工学院第二届“心灵之旅，春日启航”心理主题班会评比二等奖</t>
  </si>
  <si>
    <t>22219108301</t>
  </si>
  <si>
    <t>2023-2024年文明寝室活动“学习美寝室”“温馨美寝室”，2025年“我爱温州”非遗出海海报和短视频大赛优秀奖</t>
  </si>
  <si>
    <t>22219108318</t>
  </si>
  <si>
    <t>22219108306</t>
  </si>
  <si>
    <t>22219108329</t>
  </si>
  <si>
    <t>22219108316</t>
  </si>
  <si>
    <t>22219108312</t>
  </si>
  <si>
    <t>22219108337</t>
  </si>
  <si>
    <t>22219108328</t>
  </si>
  <si>
    <t>22219108322</t>
  </si>
  <si>
    <t>22219108324</t>
  </si>
  <si>
    <t>22219108331</t>
  </si>
  <si>
    <t>22219108304</t>
  </si>
  <si>
    <t>22英语四班</t>
  </si>
  <si>
    <t>22219108424</t>
  </si>
  <si>
    <t>2022-2023学年一等奖学金，2023-2024学年二等奖学金</t>
  </si>
  <si>
    <t>2022-2023学年三好学生，2023-2024学年三好学生，2022-2023学年全国学术英语词汇大赛优胜奖，第七届大学生环保知识竞赛优秀奖，2022-2023学年“外研社-国才杯”全国英语写作大赛校级三等奖，温州理工学院2023年度“350”志愿者，2023-2024学年校三创赛（跨境直播赛道）二等奖</t>
  </si>
  <si>
    <t>22219108410</t>
  </si>
  <si>
    <t>2023-2024学年二等奖学金</t>
  </si>
  <si>
    <t>22219108427</t>
  </si>
  <si>
    <t>2022-2023学年三等奖学金，2023-2024学年一等奖学金，2024-2025学年二等奖学金</t>
  </si>
  <si>
    <t>2022-2023“外研社·国才杯”全国英语写作大赛校级三等奖；2022-2023 校级军训优秀学员；</t>
  </si>
  <si>
    <t>22219108413</t>
  </si>
  <si>
    <t>第十四届全国大学生电子商务“创新、创意及创业”挑战赛获校级二等奖</t>
  </si>
  <si>
    <t>22219108406</t>
  </si>
  <si>
    <t>2022-2023学年三好学生，2023-2024学年三好学生</t>
  </si>
  <si>
    <t>22219108425</t>
  </si>
  <si>
    <t>2023-2024学年三等奖学金</t>
  </si>
  <si>
    <t>22219108433</t>
  </si>
  <si>
    <t>2024.5.22 第十四届全国大学生电子商务“创新、创意及创业”挑战赛校赛二等奖</t>
  </si>
  <si>
    <t>22219108436</t>
  </si>
  <si>
    <t>22219108426</t>
  </si>
  <si>
    <t>22219108437</t>
  </si>
  <si>
    <t>22219108401</t>
  </si>
  <si>
    <t>22219108421</t>
  </si>
  <si>
    <t>22219108435</t>
  </si>
  <si>
    <t>22219108409</t>
  </si>
  <si>
    <t>22219108431</t>
  </si>
  <si>
    <t>22219108423</t>
  </si>
  <si>
    <t>22219108434</t>
  </si>
  <si>
    <t>22219108430</t>
  </si>
  <si>
    <t>总智育成绩排名</t>
  </si>
  <si>
    <t>总综合成绩排名</t>
  </si>
  <si>
    <t>24英语专升本一班</t>
  </si>
  <si>
    <t>24219128116</t>
  </si>
  <si>
    <t>2024-2025学年二等奖学金</t>
  </si>
  <si>
    <t>2025年6月 荣获第十届浙江省笔译大赛英译汉本科组二等奖，2025年12月 荣获省政府奖学金</t>
  </si>
  <si>
    <t>24219128135</t>
  </si>
  <si>
    <t>2024-2025学年一等奖学金</t>
  </si>
  <si>
    <t>2024-2025学年三好学生，2024-2025学年获温州理工学院“优秀寝室长”称号</t>
  </si>
  <si>
    <t>24219128102</t>
  </si>
  <si>
    <t>无</t>
  </si>
  <si>
    <t>24219128110</t>
  </si>
  <si>
    <t>24219128124</t>
  </si>
  <si>
    <t>24219128109</t>
  </si>
  <si>
    <t>24219128149</t>
  </si>
  <si>
    <t>24219128133</t>
  </si>
  <si>
    <t>24219128129</t>
  </si>
  <si>
    <t>24219128122</t>
  </si>
  <si>
    <t>24219128104</t>
  </si>
  <si>
    <t>2024-2025学年三等奖学金</t>
  </si>
  <si>
    <t>24219128139</t>
  </si>
  <si>
    <t>24219128111</t>
  </si>
  <si>
    <t>24219128114</t>
  </si>
  <si>
    <t>24219128118</t>
  </si>
  <si>
    <t>24219128140</t>
  </si>
  <si>
    <t>未通过</t>
  </si>
  <si>
    <t>24219128127</t>
  </si>
  <si>
    <t>2024-2025年温州理工学院第四届田径运动会女子跳高第二名，温州理工学院第四届田径运动会女子4*100第二名，2024-2025学年国家励志奖学金</t>
  </si>
  <si>
    <t>24219128103</t>
  </si>
  <si>
    <t>24219128148</t>
  </si>
  <si>
    <t>24219128125</t>
  </si>
  <si>
    <t>24219128105</t>
  </si>
  <si>
    <t>24219128145</t>
  </si>
  <si>
    <t>24219128142</t>
  </si>
  <si>
    <t>24219128137</t>
  </si>
  <si>
    <t>24219128120</t>
  </si>
  <si>
    <t>24219128131</t>
  </si>
  <si>
    <t>24219128121</t>
  </si>
  <si>
    <t>24219128115</t>
  </si>
  <si>
    <t>24219128141</t>
  </si>
  <si>
    <t>24219128146</t>
  </si>
  <si>
    <t>24219128108</t>
  </si>
  <si>
    <t>24219128138</t>
  </si>
  <si>
    <t>24219128106</t>
  </si>
  <si>
    <t>24219128143</t>
  </si>
  <si>
    <t>24219128107</t>
  </si>
  <si>
    <t>24219128128</t>
  </si>
  <si>
    <t>24219128123</t>
  </si>
  <si>
    <t>24219128113</t>
  </si>
  <si>
    <t>24219128134</t>
  </si>
  <si>
    <t>24219128147</t>
  </si>
  <si>
    <t>24219128112</t>
  </si>
  <si>
    <t>24219128101</t>
  </si>
  <si>
    <t>24219128130</t>
  </si>
  <si>
    <t>24219128119</t>
  </si>
  <si>
    <t>24219128126</t>
  </si>
  <si>
    <t>24219128132</t>
  </si>
  <si>
    <t>24219128136</t>
  </si>
  <si>
    <t>24219128117</t>
  </si>
  <si>
    <t>24英语专升本二班</t>
  </si>
  <si>
    <t>24219128240</t>
  </si>
  <si>
    <t>2024-2025学年三好学生，2024-2025学年省政府奖学金，第十届浙江省笔译大赛英译汉本科组优胜奖，第五届“外教社·词达人杯”全国大学生英语词汇能力大赛温州理工学院本科英语类专业校赛二等奖</t>
  </si>
  <si>
    <t>24219128239</t>
  </si>
  <si>
    <t>24219128218</t>
  </si>
  <si>
    <t>2024-2025学年三好学生，2024-2025学年浙江省政府奖学金</t>
  </si>
  <si>
    <t>24219128209</t>
  </si>
  <si>
    <t>24219128208</t>
  </si>
  <si>
    <t>24219128225</t>
  </si>
  <si>
    <t>2024-2025学年温州理工学院校级优秀寝室长，浙江省第十届ISCAT笔译大赛汉译英本科组三等奖</t>
  </si>
  <si>
    <t>24219128243</t>
  </si>
  <si>
    <t>2024年11月 温州理工学院大学生职业规划大赛 优胜奖</t>
  </si>
  <si>
    <t>24219128246</t>
  </si>
  <si>
    <t>2024-2025学年三好学生</t>
  </si>
  <si>
    <t>24219128214</t>
  </si>
  <si>
    <t xml:space="preserve">2024年“外研社·国才杯”“理解当代中国” 浙江省大学生外语能力大赛"英语演讲”赛道温州理工学院校赛 三等奖 </t>
  </si>
  <si>
    <t>24219128210</t>
  </si>
  <si>
    <t>24219128201</t>
  </si>
  <si>
    <t>24219128203</t>
  </si>
  <si>
    <t>24219128217</t>
  </si>
  <si>
    <t>24219128206</t>
  </si>
  <si>
    <t>24219128211</t>
  </si>
  <si>
    <t>24219128235</t>
  </si>
  <si>
    <t>2025.06 第十届浙江省笔译大赛汉译英本科组二等奖</t>
  </si>
  <si>
    <t>24219128222</t>
  </si>
  <si>
    <t>24219128215</t>
  </si>
  <si>
    <t>智育成绩不符</t>
  </si>
  <si>
    <t>24219128249</t>
  </si>
  <si>
    <t>2025年6月lscat英译汉翻译三等奖；2025年10月国才杯演讲比赛校赛三等奖</t>
  </si>
  <si>
    <t>24219128223</t>
  </si>
  <si>
    <t>24219128248</t>
  </si>
  <si>
    <t>24219128227</t>
  </si>
  <si>
    <t>24219128247</t>
  </si>
  <si>
    <t>24219128219</t>
  </si>
  <si>
    <t>24219128233</t>
  </si>
  <si>
    <t>24219128229</t>
  </si>
  <si>
    <t>24219128230</t>
  </si>
  <si>
    <t>24219128234</t>
  </si>
  <si>
    <t>24219128213</t>
  </si>
  <si>
    <t>24219128216</t>
  </si>
  <si>
    <t>24219128245</t>
  </si>
  <si>
    <t>24219128202</t>
  </si>
  <si>
    <t>24219128244</t>
  </si>
  <si>
    <t>24219128212</t>
  </si>
  <si>
    <t>24219128204</t>
  </si>
  <si>
    <t>24219128228</t>
  </si>
  <si>
    <t>24219128205</t>
  </si>
  <si>
    <t>24219128231</t>
  </si>
  <si>
    <t>24219128241</t>
  </si>
  <si>
    <t>24219128221</t>
  </si>
  <si>
    <t>24219128232</t>
  </si>
  <si>
    <t>24219128207</t>
  </si>
  <si>
    <t>24219128238</t>
  </si>
  <si>
    <t>24219128242</t>
  </si>
  <si>
    <t>24219128236</t>
  </si>
  <si>
    <t>24219128220</t>
  </si>
  <si>
    <t>24219128224</t>
  </si>
  <si>
    <t>24219128226</t>
  </si>
  <si>
    <t>24219128237</t>
  </si>
  <si>
    <t>24英语专升本三班</t>
  </si>
  <si>
    <t>24219128302</t>
  </si>
  <si>
    <t>2024/2025学年：省政府奖学金，第四届“青山自强之星”， 第15届全国大学生电子商务“创新、创意及创业”挑战赛省赛三等奖，2024年第17届“外教社杯全国高校学生跨文化能力大赛校赛三等奖，第15届全国大学生电子商务“创新、创意及创业”挑战赛校赛一等奖，温州理工学院“万洋智慧运营杯“国际大学生创新大赛校赛银奖</t>
  </si>
  <si>
    <t>24219128315</t>
  </si>
  <si>
    <t>2025年温州理工学院“外研社 国才杯”大学生外语演讲赛道校赛金奖，温州理工学院“外研社 国才杯”大学生外语笔译赛道校赛铜奖</t>
  </si>
  <si>
    <t>24219128346</t>
  </si>
  <si>
    <t>24219128331</t>
  </si>
  <si>
    <t>2024-2025学年三好学生，2025.5 三创赛校赛一等奖，2025.6 三创赛浙江省三等奖，第十届浙江省翻译大赛优胜奖，2025.12 外教社跨文化能力大赛浙江省二等奖</t>
  </si>
  <si>
    <t>24219128323</t>
  </si>
  <si>
    <t>24219128330</t>
  </si>
  <si>
    <t>24219128305</t>
  </si>
  <si>
    <t>24219128336</t>
  </si>
  <si>
    <t>2025年6月第五届“外教社·词达人杯”全国大学生英语词汇能力大赛 本科英语类专业组 校赛一等奖</t>
  </si>
  <si>
    <t>24219128333</t>
  </si>
  <si>
    <t>24219128313</t>
  </si>
  <si>
    <t>24219128306</t>
  </si>
  <si>
    <t>2025.06 第五届“外教社·词达人杯”全国大学生英语词汇能力大赛温州理工学院本科英语类专业组校赛三等奖</t>
  </si>
  <si>
    <t>24219128301</t>
  </si>
  <si>
    <t>24219128321</t>
  </si>
  <si>
    <t>24219128322</t>
  </si>
  <si>
    <t>2024-2025学年三好学生，2025年5月 三创赛校赛二等奖，2025年5月 团支书讲团课比赛校二等奖，2025年6月 LSCAT优胜奖</t>
  </si>
  <si>
    <t>24219128316</t>
  </si>
  <si>
    <t>2024-2025学年获国家励志奖学金</t>
  </si>
  <si>
    <t>24219128319</t>
  </si>
  <si>
    <t>24219128325</t>
  </si>
  <si>
    <t>24219128307</t>
  </si>
  <si>
    <t>24219128320</t>
  </si>
  <si>
    <t>24219128309</t>
  </si>
  <si>
    <t>24219128347</t>
  </si>
  <si>
    <t>24219128328</t>
  </si>
  <si>
    <t>24219128317</t>
  </si>
  <si>
    <t>24219128310</t>
  </si>
  <si>
    <t>24219128318</t>
  </si>
  <si>
    <t>24219128348</t>
  </si>
  <si>
    <t>24219128339</t>
  </si>
  <si>
    <t>24219128337</t>
  </si>
  <si>
    <t>24219128314</t>
  </si>
  <si>
    <t>24219128349</t>
  </si>
  <si>
    <t>24219128334</t>
  </si>
  <si>
    <t>24219128311</t>
  </si>
  <si>
    <t>24219128308</t>
  </si>
  <si>
    <t>24219128342</t>
  </si>
  <si>
    <t>24219128312</t>
  </si>
  <si>
    <t>24219128327</t>
  </si>
  <si>
    <t>24219128332</t>
  </si>
  <si>
    <t>24219128303</t>
  </si>
  <si>
    <t>24219128304</t>
  </si>
  <si>
    <t>24219128344</t>
  </si>
  <si>
    <t>24219128341</t>
  </si>
  <si>
    <t>24219128338</t>
  </si>
  <si>
    <t>24219128324</t>
  </si>
  <si>
    <t>24219128326</t>
  </si>
  <si>
    <t>24219128335</t>
  </si>
  <si>
    <t>24219128345</t>
  </si>
  <si>
    <t>24219128343</t>
  </si>
  <si>
    <t>24219128340</t>
  </si>
  <si>
    <t>24219128329</t>
  </si>
  <si>
    <t>24英语专升本四班</t>
  </si>
  <si>
    <t>24219128401</t>
  </si>
  <si>
    <t>2025年11月外研社·国才杯”理解当代中国大赛英语组短视频赛项（省赛银奖），2025年6月第五届“外教社·词达人杯”（校一等奖），2025年5月“高教社杯”大学生“用外语讲好中国故事”优秀短视频作品征集活动（校二等奖），2024年12月“千年斗城，印象温州”温州市英语短视频大赛（市三等奖），2024年12月温州市“青春健康”海报设计大赛（市优秀奖）</t>
  </si>
  <si>
    <t>24219128440</t>
  </si>
  <si>
    <t>24219128437</t>
  </si>
  <si>
    <t>24219128408</t>
  </si>
  <si>
    <t>2025年6月 外教社·词达人杯 校赛三等奖</t>
  </si>
  <si>
    <t>24219128410</t>
  </si>
  <si>
    <t>24219128409</t>
  </si>
  <si>
    <t>2024-2025学年三好学生，2024-2025学年温州理工学院“优秀心理委员”</t>
  </si>
  <si>
    <t>24219128420</t>
  </si>
  <si>
    <t>2025年第五届外教社词达人杯温州理工学院本科英语类专业组校赛三等奖，2025年全国大学生单词大赛初赛英语专业组二等奖</t>
  </si>
  <si>
    <t>24219128425</t>
  </si>
  <si>
    <t>24219128441</t>
  </si>
  <si>
    <t>2024-2025学年三好学生，2024-2025学年第十五届全国大学生电子商务“创新、创意及创业”挑战赛校级赛跨境电商二等奖，2024“讲好中国故事”创意传播国际大赛温州分站二等奖</t>
  </si>
  <si>
    <t>24219128438</t>
  </si>
  <si>
    <t>2024-2025学年国家励志奖学金</t>
  </si>
  <si>
    <t>24219128418</t>
  </si>
  <si>
    <t>2025年11月，第三届外研社·国才杯浙江省大学生外语能力英语短视频二等奖，2025年9月，外研社·国才杯大学生外语能力英语短视频大赛校赛二等奖，2025年6月，第五届"外教社·词达人杯"全国大学生英语词汇能力大赛校赛三等奖，2025年4月，温州理工第一届花球比赛第三名，2024年12月，讲好“中国故事”创意国际传播大赛温州市二等奖，2024年11月，温州理工学院第二届排球比赛三等奖</t>
  </si>
  <si>
    <t>24219128406</t>
  </si>
  <si>
    <t>24219128436</t>
  </si>
  <si>
    <t>2024-2025学年温州理工学院五四红歌大赛二等奖；2024-2025学年温州理工学院五四红歌大赛优秀团队奖</t>
  </si>
  <si>
    <t>24219128447</t>
  </si>
  <si>
    <t>24219128403</t>
  </si>
  <si>
    <t>2025年第五届“外教社·词达人杯”全国大学生英语词汇能力大赛 温州理工学院 本科英语类专业组校赛三等奖</t>
  </si>
  <si>
    <t>24219128417</t>
  </si>
  <si>
    <t>24219128407</t>
  </si>
  <si>
    <t>24219128416</t>
  </si>
  <si>
    <t>综合成绩不符</t>
  </si>
  <si>
    <t>24219128443</t>
  </si>
  <si>
    <t>24219128430</t>
  </si>
  <si>
    <t>24219128415</t>
  </si>
  <si>
    <t>24219128424</t>
  </si>
  <si>
    <t>24219128421</t>
  </si>
  <si>
    <t>24219128404</t>
  </si>
  <si>
    <t>24219128411</t>
  </si>
  <si>
    <t>24219128405</t>
  </si>
  <si>
    <t>24219128431</t>
  </si>
  <si>
    <t>24219128422</t>
  </si>
  <si>
    <t>24219128414</t>
  </si>
  <si>
    <t>24219128446</t>
  </si>
  <si>
    <t>24219128433</t>
  </si>
  <si>
    <t>24219128412</t>
  </si>
  <si>
    <t>24219128434</t>
  </si>
  <si>
    <t>24219128428</t>
  </si>
  <si>
    <t>24219128402</t>
  </si>
  <si>
    <t>24219128426</t>
  </si>
  <si>
    <t>24219128423</t>
  </si>
  <si>
    <t>24219128432</t>
  </si>
  <si>
    <t>24219128419</t>
  </si>
  <si>
    <t>24219128435</t>
  </si>
  <si>
    <t>24219128427</t>
  </si>
  <si>
    <t>24219128444</t>
  </si>
  <si>
    <t>24219128442</t>
  </si>
  <si>
    <t>24219128448</t>
  </si>
  <si>
    <t>24219128445</t>
  </si>
  <si>
    <t>24219128413</t>
  </si>
  <si>
    <t>24219128449</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</si>
</sst>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_);[Red]\(0\)"/>
    <numFmt numFmtId="179" formatCode="0_ "/>
  </numFmts>
  <fonts count="45">
    <font>
      <sz val="11"/>
      <color theme="1"/>
      <name val="等线"/>
      <charset val="134"/>
      <scheme val="minor"/>
    </font>
    <font>
      <b/>
      <sz val="11"/>
      <color theme="1"/>
      <name val="等线"/>
      <charset val="134"/>
      <scheme val="minor"/>
    </font>
    <font>
      <b/>
      <sz val="11"/>
      <color rgb="FFFF0000"/>
      <name val="等线"/>
      <charset val="134"/>
      <scheme val="minor"/>
    </font>
    <font>
      <sz val="10"/>
      <name val="Arial"/>
      <charset val="0"/>
    </font>
    <font>
      <sz val="10"/>
      <name val="Arial"/>
      <charset val="134"/>
    </font>
    <font>
      <sz val="9"/>
      <color theme="1"/>
      <name val="等线"/>
      <charset val="134"/>
      <scheme val="minor"/>
    </font>
    <font>
      <sz val="11"/>
      <name val="等线"/>
      <charset val="134"/>
      <scheme val="minor"/>
    </font>
    <font>
      <b/>
      <sz val="11"/>
      <name val="等线"/>
      <charset val="134"/>
      <scheme val="minor"/>
    </font>
    <font>
      <b/>
      <sz val="12"/>
      <color rgb="FFFF0000"/>
      <name val="等线"/>
      <charset val="134"/>
      <scheme val="minor"/>
    </font>
    <font>
      <sz val="12"/>
      <color theme="1"/>
      <name val="宋体"/>
      <charset val="134"/>
    </font>
    <font>
      <sz val="10"/>
      <name val="Geneva"/>
      <charset val="0"/>
    </font>
    <font>
      <sz val="12"/>
      <name val="宋体"/>
      <charset val="134"/>
    </font>
    <font>
      <b/>
      <sz val="12"/>
      <color theme="1"/>
      <name val="宋体"/>
      <charset val="134"/>
    </font>
    <font>
      <sz val="12"/>
      <color theme="1"/>
      <name val="仿宋_GB2312"/>
      <charset val="134"/>
    </font>
    <font>
      <sz val="12"/>
      <color theme="1"/>
      <name val="等线"/>
      <charset val="134"/>
      <scheme val="minor"/>
    </font>
    <font>
      <sz val="12"/>
      <name val="等线"/>
      <charset val="134"/>
      <scheme val="minor"/>
    </font>
    <font>
      <sz val="11"/>
      <color theme="1"/>
      <name val="宋体"/>
      <charset val="134"/>
    </font>
    <font>
      <sz val="11"/>
      <name val="Geneva"/>
      <charset val="0"/>
    </font>
    <font>
      <b/>
      <sz val="12"/>
      <name val="宋体"/>
      <charset val="134"/>
    </font>
    <font>
      <b/>
      <sz val="11"/>
      <color theme="1"/>
      <name val="宋体"/>
      <charset val="134"/>
    </font>
    <font>
      <b/>
      <sz val="12"/>
      <color rgb="FFFF0000"/>
      <name val="宋体"/>
      <charset val="134"/>
    </font>
    <font>
      <sz val="10"/>
      <color theme="1"/>
      <name val="宋体"/>
      <charset val="134"/>
    </font>
    <font>
      <b/>
      <sz val="14"/>
      <color rgb="FFFF0000"/>
      <name val="等线"/>
      <charset val="134"/>
      <scheme val="minor"/>
    </font>
    <font>
      <sz val="10"/>
      <color theme="1"/>
      <name val="Arial"/>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
      <sz val="11"/>
      <name val="宋体"/>
      <charset val="0"/>
    </font>
  </fonts>
  <fills count="37">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6" borderId="3"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4" applyNumberFormat="0" applyFill="0" applyAlignment="0" applyProtection="0">
      <alignment vertical="center"/>
    </xf>
    <xf numFmtId="0" fontId="30" fillId="0" borderId="4" applyNumberFormat="0" applyFill="0" applyAlignment="0" applyProtection="0">
      <alignment vertical="center"/>
    </xf>
    <xf numFmtId="0" fontId="31" fillId="0" borderId="5" applyNumberFormat="0" applyFill="0" applyAlignment="0" applyProtection="0">
      <alignment vertical="center"/>
    </xf>
    <xf numFmtId="0" fontId="31" fillId="0" borderId="0" applyNumberFormat="0" applyFill="0" applyBorder="0" applyAlignment="0" applyProtection="0">
      <alignment vertical="center"/>
    </xf>
    <xf numFmtId="0" fontId="32" fillId="7" borderId="6" applyNumberFormat="0" applyAlignment="0" applyProtection="0">
      <alignment vertical="center"/>
    </xf>
    <xf numFmtId="0" fontId="33" fillId="8" borderId="7" applyNumberFormat="0" applyAlignment="0" applyProtection="0">
      <alignment vertical="center"/>
    </xf>
    <xf numFmtId="0" fontId="34" fillId="8" borderId="6" applyNumberFormat="0" applyAlignment="0" applyProtection="0">
      <alignment vertical="center"/>
    </xf>
    <xf numFmtId="0" fontId="35" fillId="9" borderId="8" applyNumberFormat="0" applyAlignment="0" applyProtection="0">
      <alignment vertical="center"/>
    </xf>
    <xf numFmtId="0" fontId="36" fillId="0" borderId="9" applyNumberFormat="0" applyFill="0" applyAlignment="0" applyProtection="0">
      <alignment vertical="center"/>
    </xf>
    <xf numFmtId="0" fontId="37" fillId="0" borderId="10" applyNumberFormat="0" applyFill="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2" fillId="34" borderId="0" applyNumberFormat="0" applyBorder="0" applyAlignment="0" applyProtection="0">
      <alignment vertical="center"/>
    </xf>
    <xf numFmtId="0" fontId="42" fillId="35" borderId="0" applyNumberFormat="0" applyBorder="0" applyAlignment="0" applyProtection="0">
      <alignment vertical="center"/>
    </xf>
    <xf numFmtId="0" fontId="41" fillId="36" borderId="0" applyNumberFormat="0" applyBorder="0" applyAlignment="0" applyProtection="0">
      <alignment vertical="center"/>
    </xf>
    <xf numFmtId="0" fontId="43" fillId="0" borderId="0"/>
  </cellStyleXfs>
  <cellXfs count="154">
    <xf numFmtId="0" fontId="0" fillId="0" borderId="0" xfId="0">
      <alignment vertical="center"/>
    </xf>
    <xf numFmtId="0" fontId="0" fillId="2" borderId="0" xfId="0" applyFill="1">
      <alignment vertical="center"/>
    </xf>
    <xf numFmtId="0" fontId="0" fillId="3" borderId="0" xfId="0" applyFill="1">
      <alignment vertical="center"/>
    </xf>
    <xf numFmtId="0" fontId="0" fillId="0" borderId="0" xfId="0" applyAlignment="1">
      <alignment horizontal="center" vertical="center"/>
    </xf>
    <xf numFmtId="0" fontId="0" fillId="4" borderId="0" xfId="0" applyFill="1">
      <alignment vertical="center"/>
    </xf>
    <xf numFmtId="0" fontId="0" fillId="5" borderId="0" xfId="0" applyFill="1">
      <alignment vertical="center"/>
    </xf>
    <xf numFmtId="0" fontId="1" fillId="2" borderId="0" xfId="0" applyFont="1" applyFill="1">
      <alignment vertical="center"/>
    </xf>
    <xf numFmtId="0" fontId="0" fillId="0" borderId="0" xfId="0" applyAlignment="1">
      <alignment vertical="center" wrapText="1"/>
    </xf>
    <xf numFmtId="0" fontId="2" fillId="0" borderId="0" xfId="0" applyFont="1" applyAlignment="1">
      <alignment horizontal="center" vertical="center"/>
    </xf>
    <xf numFmtId="0" fontId="1"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76" fontId="0" fillId="0" borderId="1" xfId="0" applyNumberFormat="1" applyFont="1" applyBorder="1">
      <alignment vertical="center"/>
    </xf>
    <xf numFmtId="0" fontId="3" fillId="0" borderId="1" xfId="0" applyFont="1" applyFill="1" applyBorder="1" applyAlignment="1">
      <alignment horizontal="center" vertical="center"/>
    </xf>
    <xf numFmtId="177" fontId="4" fillId="0" borderId="1" xfId="0" applyNumberFormat="1" applyFont="1" applyBorder="1" applyAlignment="1">
      <alignment horizontal="center" vertical="center"/>
    </xf>
    <xf numFmtId="0" fontId="4" fillId="4" borderId="1" xfId="0" applyFont="1" applyFill="1" applyBorder="1" applyAlignment="1">
      <alignment horizontal="center" vertical="center"/>
    </xf>
    <xf numFmtId="176" fontId="0" fillId="0" borderId="1" xfId="0" applyNumberFormat="1" applyBorder="1" applyAlignment="1">
      <alignment horizontal="center" vertical="center"/>
    </xf>
    <xf numFmtId="178" fontId="0" fillId="5" borderId="1" xfId="0" applyNumberFormat="1" applyFill="1" applyBorder="1" applyAlignment="1">
      <alignment horizontal="center" vertical="center"/>
    </xf>
    <xf numFmtId="178" fontId="0" fillId="0" borderId="1" xfId="0" applyNumberFormat="1" applyBorder="1" applyAlignment="1">
      <alignment horizontal="center" vertical="center"/>
    </xf>
    <xf numFmtId="178" fontId="1" fillId="2"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2" fillId="0" borderId="1" xfId="0" applyFont="1" applyBorder="1" applyAlignment="1">
      <alignment horizontal="center" vertical="center"/>
    </xf>
    <xf numFmtId="176" fontId="0" fillId="2" borderId="1" xfId="0" applyNumberFormat="1" applyFont="1" applyFill="1" applyBorder="1">
      <alignment vertical="center"/>
    </xf>
    <xf numFmtId="0" fontId="3" fillId="2" borderId="1" xfId="0" applyFont="1" applyFill="1" applyBorder="1" applyAlignment="1">
      <alignment horizontal="center" vertical="center"/>
    </xf>
    <xf numFmtId="177"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176" fontId="0" fillId="2" borderId="1" xfId="0" applyNumberFormat="1" applyFill="1" applyBorder="1" applyAlignment="1">
      <alignment horizontal="center" vertical="center"/>
    </xf>
    <xf numFmtId="178" fontId="0" fillId="2" borderId="1" xfId="0" applyNumberFormat="1" applyFill="1" applyBorder="1" applyAlignment="1">
      <alignment horizontal="center" vertical="center"/>
    </xf>
    <xf numFmtId="0" fontId="5" fillId="2" borderId="1" xfId="0" applyFont="1" applyFill="1" applyBorder="1" applyAlignment="1">
      <alignment horizontal="center" vertical="center"/>
    </xf>
    <xf numFmtId="176" fontId="0"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0" borderId="1" xfId="0" applyFont="1" applyFill="1" applyBorder="1" applyAlignment="1">
      <alignment horizontal="center" vertical="center"/>
    </xf>
    <xf numFmtId="176" fontId="5" fillId="2" borderId="1" xfId="0" applyNumberFormat="1" applyFont="1" applyFill="1" applyBorder="1" applyAlignment="1">
      <alignment horizontal="center" vertical="center"/>
    </xf>
    <xf numFmtId="176" fontId="0" fillId="2" borderId="1" xfId="0" applyNumberFormat="1" applyFill="1" applyBorder="1" applyAlignment="1">
      <alignment horizontal="center" vertical="center" wrapText="1"/>
    </xf>
    <xf numFmtId="176" fontId="0" fillId="3" borderId="1" xfId="0" applyNumberFormat="1" applyFill="1" applyBorder="1" applyAlignment="1">
      <alignment horizontal="center" vertical="center"/>
    </xf>
    <xf numFmtId="177" fontId="4" fillId="3" borderId="1" xfId="0" applyNumberFormat="1" applyFont="1" applyFill="1" applyBorder="1" applyAlignment="1">
      <alignment horizontal="center" vertical="center"/>
    </xf>
    <xf numFmtId="176" fontId="5" fillId="0" borderId="1" xfId="0" applyNumberFormat="1" applyFont="1" applyBorder="1" applyAlignment="1">
      <alignment horizontal="center" vertical="center"/>
    </xf>
    <xf numFmtId="176" fontId="0" fillId="0" borderId="1" xfId="0" applyNumberFormat="1" applyBorder="1" applyAlignment="1">
      <alignment horizontal="center" vertical="center" wrapText="1"/>
    </xf>
    <xf numFmtId="0" fontId="2" fillId="3" borderId="1" xfId="0" applyFont="1" applyFill="1" applyBorder="1" applyAlignment="1">
      <alignment horizontal="center" vertical="center"/>
    </xf>
    <xf numFmtId="176" fontId="0" fillId="0" borderId="1" xfId="0" applyNumberFormat="1" applyBorder="1">
      <alignment vertical="center"/>
    </xf>
    <xf numFmtId="176" fontId="0" fillId="0" borderId="2" xfId="0" applyNumberFormat="1" applyBorder="1">
      <alignment vertical="center"/>
    </xf>
    <xf numFmtId="0" fontId="4" fillId="5" borderId="1" xfId="0" applyFont="1" applyFill="1" applyBorder="1" applyAlignment="1">
      <alignment horizontal="center" vertical="center"/>
    </xf>
    <xf numFmtId="0" fontId="5" fillId="0" borderId="1" xfId="0" applyFont="1" applyBorder="1" applyAlignment="1">
      <alignment horizontal="center" vertical="center" wrapText="1"/>
    </xf>
    <xf numFmtId="0" fontId="0" fillId="0" borderId="0" xfId="0" applyFont="1">
      <alignment vertical="center"/>
    </xf>
    <xf numFmtId="0" fontId="0" fillId="2" borderId="0" xfId="0" applyFont="1" applyFill="1">
      <alignment vertical="center"/>
    </xf>
    <xf numFmtId="0" fontId="0" fillId="3" borderId="1" xfId="0" applyFont="1" applyFill="1" applyBorder="1" applyAlignment="1">
      <alignment horizontal="center" vertical="center"/>
    </xf>
    <xf numFmtId="179" fontId="0" fillId="3" borderId="1" xfId="0" applyNumberFormat="1" applyFill="1" applyBorder="1" applyAlignment="1">
      <alignment horizontal="center" vertical="center"/>
    </xf>
    <xf numFmtId="0" fontId="1" fillId="2" borderId="1" xfId="0" applyFont="1" applyFill="1" applyBorder="1" applyAlignment="1">
      <alignment horizontal="center" vertical="center"/>
    </xf>
    <xf numFmtId="0" fontId="0" fillId="3" borderId="1" xfId="0" applyFill="1" applyBorder="1" applyAlignment="1">
      <alignment horizontal="center" vertical="center"/>
    </xf>
    <xf numFmtId="0" fontId="0" fillId="2" borderId="1" xfId="0" applyFont="1" applyFill="1" applyBorder="1" applyAlignment="1">
      <alignment horizontal="center" vertical="center"/>
    </xf>
    <xf numFmtId="179" fontId="0" fillId="2" borderId="1" xfId="0" applyNumberFormat="1"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vertical="center" wrapText="1"/>
    </xf>
    <xf numFmtId="0" fontId="5" fillId="3" borderId="1" xfId="0" applyFont="1" applyFill="1" applyBorder="1" applyAlignment="1">
      <alignment horizontal="center" vertical="center"/>
    </xf>
    <xf numFmtId="0" fontId="0" fillId="3" borderId="1" xfId="0" applyFill="1" applyBorder="1" applyAlignment="1">
      <alignment vertical="center" wrapText="1"/>
    </xf>
    <xf numFmtId="0" fontId="6" fillId="2" borderId="0" xfId="0" applyFont="1" applyFill="1">
      <alignment vertical="center"/>
    </xf>
    <xf numFmtId="0" fontId="2" fillId="0" borderId="0" xfId="0" applyFont="1">
      <alignment vertical="center"/>
    </xf>
    <xf numFmtId="0" fontId="0" fillId="0" borderId="1" xfId="0" applyFont="1" applyBorder="1">
      <alignment vertical="center"/>
    </xf>
    <xf numFmtId="0" fontId="4" fillId="4" borderId="1" xfId="0" applyFont="1" applyFill="1" applyBorder="1" applyAlignment="1">
      <alignment horizontal="center"/>
    </xf>
    <xf numFmtId="177" fontId="4" fillId="0" borderId="1" xfId="0" applyNumberFormat="1" applyFont="1" applyBorder="1" applyAlignment="1">
      <alignment horizontal="center"/>
    </xf>
    <xf numFmtId="179" fontId="0" fillId="0" borderId="1" xfId="0" applyNumberFormat="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wrapText="1"/>
    </xf>
    <xf numFmtId="0" fontId="0" fillId="2" borderId="1" xfId="0" applyFont="1" applyFill="1" applyBorder="1">
      <alignment vertical="center"/>
    </xf>
    <xf numFmtId="0" fontId="4" fillId="2" borderId="1" xfId="0" applyFont="1" applyFill="1" applyBorder="1" applyAlignment="1">
      <alignment horizontal="center"/>
    </xf>
    <xf numFmtId="177" fontId="4" fillId="2" borderId="1" xfId="0" applyNumberFormat="1" applyFont="1" applyFill="1" applyBorder="1" applyAlignment="1">
      <alignment horizontal="center"/>
    </xf>
    <xf numFmtId="0" fontId="2" fillId="2" borderId="1" xfId="0" applyFont="1" applyFill="1" applyBorder="1">
      <alignment vertical="center"/>
    </xf>
    <xf numFmtId="0" fontId="6" fillId="2" borderId="1" xfId="0" applyFont="1" applyFill="1" applyBorder="1">
      <alignment vertical="center"/>
    </xf>
    <xf numFmtId="179" fontId="6"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178" fontId="6"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vertical="center" wrapText="1"/>
    </xf>
    <xf numFmtId="0" fontId="0" fillId="0" borderId="1" xfId="0" applyBorder="1" applyAlignment="1">
      <alignment vertical="center" wrapText="1"/>
    </xf>
    <xf numFmtId="0" fontId="2" fillId="3" borderId="1" xfId="0" applyFont="1" applyFill="1" applyBorder="1">
      <alignment vertical="center"/>
    </xf>
    <xf numFmtId="0" fontId="0" fillId="0" borderId="1" xfId="0" applyFont="1" applyBorder="1" applyAlignment="1">
      <alignment horizontal="center" vertical="center"/>
    </xf>
    <xf numFmtId="0" fontId="2" fillId="0" borderId="1" xfId="0" applyFont="1" applyBorder="1">
      <alignment vertical="center"/>
    </xf>
    <xf numFmtId="0" fontId="8" fillId="0" borderId="0" xfId="0" applyFont="1" applyAlignment="1">
      <alignment horizontal="center" vertical="center"/>
    </xf>
    <xf numFmtId="0" fontId="9" fillId="0" borderId="1" xfId="0" applyFont="1" applyBorder="1" applyAlignment="1">
      <alignment horizontal="center" vertical="center"/>
    </xf>
    <xf numFmtId="49" fontId="10" fillId="0" borderId="1" xfId="0" applyNumberFormat="1" applyFont="1" applyFill="1" applyBorder="1" applyAlignment="1">
      <alignment horizontal="center" vertical="center"/>
    </xf>
    <xf numFmtId="176" fontId="9" fillId="0" borderId="1" xfId="0" applyNumberFormat="1" applyFont="1" applyBorder="1" applyAlignment="1">
      <alignment horizontal="center" vertical="center"/>
    </xf>
    <xf numFmtId="176" fontId="11" fillId="0" borderId="1" xfId="0" applyNumberFormat="1" applyFont="1" applyBorder="1" applyAlignment="1">
      <alignment horizontal="center" vertical="center"/>
    </xf>
    <xf numFmtId="178" fontId="9" fillId="4" borderId="1" xfId="0" applyNumberFormat="1" applyFont="1" applyFill="1" applyBorder="1" applyAlignment="1">
      <alignment horizontal="center" vertical="center"/>
    </xf>
    <xf numFmtId="178" fontId="9" fillId="5" borderId="1" xfId="0" applyNumberFormat="1" applyFont="1" applyFill="1" applyBorder="1" applyAlignment="1">
      <alignment horizontal="center" vertical="center"/>
    </xf>
    <xf numFmtId="178" fontId="9" fillId="0" borderId="1" xfId="0" applyNumberFormat="1" applyFont="1" applyBorder="1" applyAlignment="1">
      <alignment horizontal="center" vertical="center"/>
    </xf>
    <xf numFmtId="178" fontId="12" fillId="2" borderId="1" xfId="0" applyNumberFormat="1" applyFont="1" applyFill="1" applyBorder="1" applyAlignment="1">
      <alignment horizontal="center" vertical="center"/>
    </xf>
    <xf numFmtId="176" fontId="9" fillId="0" borderId="1" xfId="0" applyNumberFormat="1" applyFont="1" applyBorder="1" applyAlignment="1">
      <alignment vertical="center" wrapText="1"/>
    </xf>
    <xf numFmtId="0" fontId="8" fillId="0" borderId="1" xfId="0" applyFont="1" applyBorder="1" applyAlignment="1">
      <alignment horizontal="center" vertical="center"/>
    </xf>
    <xf numFmtId="0" fontId="9" fillId="2" borderId="1" xfId="0" applyFont="1" applyFill="1" applyBorder="1" applyAlignment="1">
      <alignment horizontal="center" vertical="center"/>
    </xf>
    <xf numFmtId="49" fontId="10" fillId="2" borderId="1" xfId="0" applyNumberFormat="1" applyFont="1" applyFill="1" applyBorder="1" applyAlignment="1">
      <alignment horizontal="center" vertical="center"/>
    </xf>
    <xf numFmtId="176" fontId="9" fillId="2" borderId="1" xfId="0" applyNumberFormat="1" applyFont="1" applyFill="1" applyBorder="1" applyAlignment="1">
      <alignment horizontal="center" vertical="center"/>
    </xf>
    <xf numFmtId="176" fontId="11" fillId="2" borderId="1" xfId="0" applyNumberFormat="1" applyFont="1" applyFill="1" applyBorder="1" applyAlignment="1">
      <alignment horizontal="center" vertical="center"/>
    </xf>
    <xf numFmtId="178" fontId="9" fillId="2" borderId="1" xfId="0" applyNumberFormat="1" applyFont="1" applyFill="1" applyBorder="1" applyAlignment="1">
      <alignment horizontal="center" vertical="center"/>
    </xf>
    <xf numFmtId="176" fontId="9" fillId="2" borderId="1" xfId="0" applyNumberFormat="1" applyFont="1" applyFill="1" applyBorder="1" applyAlignment="1">
      <alignment vertical="center" wrapText="1"/>
    </xf>
    <xf numFmtId="176" fontId="8" fillId="2" borderId="1" xfId="0" applyNumberFormat="1" applyFont="1" applyFill="1" applyBorder="1" applyAlignment="1">
      <alignment horizontal="center" vertical="center"/>
    </xf>
    <xf numFmtId="0" fontId="9" fillId="0" borderId="1" xfId="0" applyFont="1" applyBorder="1" applyAlignment="1">
      <alignment vertical="center" wrapText="1"/>
    </xf>
    <xf numFmtId="0" fontId="13" fillId="0" borderId="0" xfId="0" applyFont="1" applyAlignment="1">
      <alignment horizontal="justify" vertical="center"/>
    </xf>
    <xf numFmtId="0" fontId="9" fillId="0" borderId="1" xfId="0" applyFont="1" applyBorder="1">
      <alignment vertical="center"/>
    </xf>
    <xf numFmtId="176" fontId="8" fillId="0" borderId="1" xfId="0" applyNumberFormat="1" applyFont="1" applyBorder="1" applyAlignment="1">
      <alignment horizontal="center" vertical="center"/>
    </xf>
    <xf numFmtId="176" fontId="11" fillId="3" borderId="1" xfId="0" applyNumberFormat="1" applyFont="1" applyFill="1" applyBorder="1" applyAlignment="1">
      <alignment horizontal="center" vertical="center"/>
    </xf>
    <xf numFmtId="176" fontId="9" fillId="0" borderId="1" xfId="0" applyNumberFormat="1" applyFont="1" applyBorder="1">
      <alignment vertical="center"/>
    </xf>
    <xf numFmtId="0" fontId="2" fillId="0" borderId="0" xfId="0" applyFont="1" applyFill="1" applyAlignment="1">
      <alignment horizontal="center" vertical="center"/>
    </xf>
    <xf numFmtId="176" fontId="9" fillId="0" borderId="1" xfId="0" applyNumberFormat="1" applyFont="1" applyBorder="1" applyAlignment="1">
      <alignment horizontal="center" vertical="center" wrapText="1"/>
    </xf>
    <xf numFmtId="0" fontId="2" fillId="0" borderId="1" xfId="0" applyFont="1" applyFill="1" applyBorder="1" applyAlignment="1">
      <alignment horizontal="center" vertical="center"/>
    </xf>
    <xf numFmtId="0" fontId="0" fillId="3" borderId="0" xfId="0" applyFont="1" applyFill="1">
      <alignment vertical="center"/>
    </xf>
    <xf numFmtId="0" fontId="9" fillId="0" borderId="1" xfId="0" applyFont="1" applyBorder="1" applyAlignment="1">
      <alignment horizontal="center" vertical="center" wrapText="1"/>
    </xf>
    <xf numFmtId="176" fontId="2" fillId="0" borderId="1" xfId="0" applyNumberFormat="1" applyFont="1" applyFill="1" applyBorder="1" applyAlignment="1">
      <alignment horizontal="center" vertical="center"/>
    </xf>
    <xf numFmtId="0" fontId="14" fillId="0" borderId="0" xfId="0" applyFont="1">
      <alignment vertical="center"/>
    </xf>
    <xf numFmtId="0" fontId="14" fillId="3" borderId="0" xfId="0" applyFont="1" applyFill="1">
      <alignment vertical="center"/>
    </xf>
    <xf numFmtId="0" fontId="15" fillId="2" borderId="0" xfId="0" applyFont="1" applyFill="1">
      <alignment vertical="center"/>
    </xf>
    <xf numFmtId="0" fontId="16" fillId="0" borderId="0" xfId="0" applyFont="1">
      <alignment vertical="center"/>
    </xf>
    <xf numFmtId="49" fontId="17" fillId="0" borderId="1" xfId="0" applyNumberFormat="1" applyFont="1" applyFill="1" applyBorder="1" applyAlignment="1">
      <alignment horizontal="center" vertical="center"/>
    </xf>
    <xf numFmtId="177" fontId="9" fillId="0" borderId="1" xfId="0" applyNumberFormat="1" applyFont="1" applyBorder="1" applyAlignment="1">
      <alignment horizontal="center" vertical="center"/>
    </xf>
    <xf numFmtId="177" fontId="11" fillId="3" borderId="1" xfId="0" applyNumberFormat="1" applyFont="1" applyFill="1" applyBorder="1" applyAlignment="1">
      <alignment horizontal="center" vertical="center"/>
    </xf>
    <xf numFmtId="0" fontId="9" fillId="4" borderId="1" xfId="0" applyFont="1" applyFill="1" applyBorder="1" applyAlignment="1">
      <alignment horizontal="center" vertical="center"/>
    </xf>
    <xf numFmtId="0" fontId="9" fillId="5" borderId="1" xfId="0" applyFont="1" applyFill="1" applyBorder="1" applyAlignment="1">
      <alignment horizontal="center" vertical="center"/>
    </xf>
    <xf numFmtId="0" fontId="12" fillId="2" borderId="1" xfId="0" applyFont="1" applyFill="1" applyBorder="1" applyAlignment="1">
      <alignment horizontal="center" vertical="center"/>
    </xf>
    <xf numFmtId="177" fontId="9" fillId="3" borderId="1" xfId="0" applyNumberFormat="1" applyFont="1" applyFill="1" applyBorder="1" applyAlignment="1">
      <alignment horizontal="center" vertical="center"/>
    </xf>
    <xf numFmtId="49" fontId="17" fillId="2" borderId="1" xfId="0" applyNumberFormat="1" applyFont="1" applyFill="1" applyBorder="1" applyAlignment="1">
      <alignment horizontal="center" vertical="center"/>
    </xf>
    <xf numFmtId="177" fontId="11" fillId="2" borderId="1" xfId="0" applyNumberFormat="1" applyFont="1" applyFill="1" applyBorder="1" applyAlignment="1">
      <alignment horizontal="center" vertical="center"/>
    </xf>
    <xf numFmtId="0" fontId="11" fillId="2" borderId="1" xfId="0" applyFont="1" applyFill="1" applyBorder="1" applyAlignment="1">
      <alignment horizontal="center" vertical="center"/>
    </xf>
    <xf numFmtId="0" fontId="18" fillId="2" borderId="1" xfId="0" applyFont="1" applyFill="1" applyBorder="1" applyAlignment="1">
      <alignment horizontal="center" vertical="center"/>
    </xf>
    <xf numFmtId="0" fontId="9" fillId="2" borderId="1" xfId="0" applyFont="1" applyFill="1" applyBorder="1" applyAlignment="1">
      <alignment vertical="center" wrapText="1"/>
    </xf>
    <xf numFmtId="0" fontId="11" fillId="2" borderId="1" xfId="0" applyFont="1" applyFill="1" applyBorder="1" applyAlignment="1">
      <alignment vertical="center" wrapText="1"/>
    </xf>
    <xf numFmtId="0" fontId="8" fillId="2" borderId="1" xfId="0" applyFont="1" applyFill="1" applyBorder="1" applyAlignment="1">
      <alignment horizontal="center" vertical="center"/>
    </xf>
    <xf numFmtId="0" fontId="8" fillId="3"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1" xfId="0" applyFont="1" applyFill="1" applyBorder="1" applyAlignment="1">
      <alignment vertical="center" wrapText="1"/>
    </xf>
    <xf numFmtId="0" fontId="16" fillId="0" borderId="0" xfId="0" applyFont="1" applyAlignment="1">
      <alignment horizontal="left" vertical="center"/>
    </xf>
    <xf numFmtId="0" fontId="16" fillId="4" borderId="0" xfId="0" applyFont="1" applyFill="1">
      <alignment vertical="center"/>
    </xf>
    <xf numFmtId="0" fontId="16" fillId="5" borderId="0" xfId="0" applyFont="1" applyFill="1">
      <alignment vertical="center"/>
    </xf>
    <xf numFmtId="0" fontId="19" fillId="2" borderId="0" xfId="0" applyFont="1" applyFill="1">
      <alignment vertical="center"/>
    </xf>
    <xf numFmtId="0" fontId="16" fillId="0" borderId="0" xfId="0" applyFont="1" applyAlignment="1">
      <alignment vertical="center" wrapText="1"/>
    </xf>
    <xf numFmtId="0" fontId="20" fillId="0" borderId="0" xfId="0" applyFont="1" applyAlignment="1">
      <alignment horizontal="center" vertical="center"/>
    </xf>
    <xf numFmtId="0" fontId="21" fillId="0" borderId="0" xfId="0" applyFont="1" applyAlignment="1">
      <alignment horizontal="left" vertical="center"/>
    </xf>
    <xf numFmtId="0" fontId="22" fillId="0" borderId="0" xfId="0" applyFont="1" applyAlignment="1">
      <alignment horizontal="center" vertical="center"/>
    </xf>
    <xf numFmtId="177" fontId="0" fillId="0" borderId="1" xfId="0" applyNumberFormat="1" applyBorder="1" applyAlignment="1">
      <alignment horizontal="center" vertical="center"/>
    </xf>
    <xf numFmtId="179" fontId="0" fillId="4" borderId="1" xfId="0" applyNumberFormat="1" applyFill="1" applyBorder="1" applyAlignment="1">
      <alignment horizontal="center" vertical="center"/>
    </xf>
    <xf numFmtId="179" fontId="0" fillId="5" borderId="1" xfId="0" applyNumberFormat="1" applyFill="1" applyBorder="1" applyAlignment="1">
      <alignment horizontal="center" vertical="center"/>
    </xf>
    <xf numFmtId="0" fontId="0" fillId="0" borderId="1" xfId="0" applyBorder="1" applyAlignment="1">
      <alignment horizontal="center" vertical="center" wrapText="1"/>
    </xf>
    <xf numFmtId="0" fontId="22" fillId="0" borderId="1" xfId="0" applyFont="1" applyBorder="1" applyAlignment="1">
      <alignment horizontal="center" vertical="center"/>
    </xf>
    <xf numFmtId="177" fontId="23" fillId="3" borderId="1" xfId="0" applyNumberFormat="1" applyFont="1" applyFill="1" applyBorder="1" applyAlignment="1">
      <alignment horizontal="center" vertical="center"/>
    </xf>
    <xf numFmtId="177" fontId="0" fillId="2" borderId="1" xfId="0" applyNumberFormat="1" applyFill="1" applyBorder="1" applyAlignment="1">
      <alignment horizontal="center" vertical="center"/>
    </xf>
    <xf numFmtId="0" fontId="0" fillId="2" borderId="1" xfId="0" applyFill="1" applyBorder="1" applyAlignment="1">
      <alignment horizontal="center" vertical="center" wrapText="1"/>
    </xf>
    <xf numFmtId="0" fontId="22" fillId="2" borderId="1" xfId="0" applyFont="1" applyFill="1" applyBorder="1" applyAlignment="1">
      <alignment horizontal="center" vertical="center"/>
    </xf>
    <xf numFmtId="0" fontId="5" fillId="0" borderId="1" xfId="0" applyFont="1" applyBorder="1" applyAlignment="1">
      <alignment horizontal="left" vertical="center" wrapText="1"/>
    </xf>
    <xf numFmtId="0" fontId="22" fillId="3" borderId="1" xfId="0" applyFont="1" applyFill="1" applyBorder="1" applyAlignment="1">
      <alignment horizontal="center" vertical="center"/>
    </xf>
    <xf numFmtId="0" fontId="0" fillId="0" borderId="1" xfId="0" applyBorder="1">
      <alignment vertical="center"/>
    </xf>
    <xf numFmtId="177" fontId="0" fillId="3" borderId="1" xfId="0" applyNumberFormat="1" applyFill="1" applyBorder="1" applyAlignment="1">
      <alignment horizontal="center" vertical="center"/>
    </xf>
    <xf numFmtId="0" fontId="5" fillId="3" borderId="1" xfId="0" applyFont="1" applyFill="1" applyBorder="1" applyAlignment="1">
      <alignment horizontal="left" vertical="center" wrapText="1"/>
    </xf>
    <xf numFmtId="0" fontId="0" fillId="3" borderId="1" xfId="0"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6"/>
  <sheetViews>
    <sheetView tabSelected="1" zoomScale="90" zoomScaleNormal="90" workbookViewId="0">
      <selection activeCell="F2" sqref="F2"/>
    </sheetView>
  </sheetViews>
  <sheetFormatPr defaultColWidth="9" defaultRowHeight="17.4"/>
  <cols>
    <col min="1" max="1" width="13.25" customWidth="1"/>
    <col min="2" max="2" width="12.3796296296296" customWidth="1"/>
    <col min="3" max="8" width="10.4444444444444" customWidth="1"/>
    <col min="9" max="9" width="10.7777777777778" customWidth="1"/>
    <col min="10" max="10" width="10.7777777777778" style="4" customWidth="1"/>
    <col min="11" max="11" width="10.7777777777778" customWidth="1"/>
    <col min="12" max="12" width="10.7777777777778" style="5" customWidth="1"/>
    <col min="14" max="14" width="9" style="6"/>
    <col min="15" max="16" width="9" customWidth="1"/>
    <col min="17" max="17" width="23.4444444444444" style="7" customWidth="1"/>
    <col min="18" max="18" width="59.6203703703704" style="7" customWidth="1"/>
    <col min="19" max="19" width="16.7777777777778" style="138" customWidth="1"/>
  </cols>
  <sheetData>
    <row r="1" s="7" customFormat="1" ht="31.5" customHeight="1" spans="1:19">
      <c r="A1" s="9" t="s">
        <v>0</v>
      </c>
      <c r="B1" s="9" t="s">
        <v>1</v>
      </c>
      <c r="C1" s="9" t="s">
        <v>2</v>
      </c>
      <c r="D1" s="9" t="s">
        <v>3</v>
      </c>
      <c r="E1" s="9" t="s">
        <v>4</v>
      </c>
      <c r="F1" s="9" t="s">
        <v>5</v>
      </c>
      <c r="G1" s="9" t="s">
        <v>6</v>
      </c>
      <c r="H1" s="9" t="s">
        <v>7</v>
      </c>
      <c r="I1" s="9" t="s">
        <v>8</v>
      </c>
      <c r="J1" s="10" t="s">
        <v>9</v>
      </c>
      <c r="K1" s="9" t="s">
        <v>10</v>
      </c>
      <c r="L1" s="11" t="s">
        <v>11</v>
      </c>
      <c r="M1" s="9" t="s">
        <v>12</v>
      </c>
      <c r="N1" s="12" t="s">
        <v>13</v>
      </c>
      <c r="O1" s="9" t="s">
        <v>14</v>
      </c>
      <c r="P1" s="9" t="s">
        <v>15</v>
      </c>
      <c r="Q1" s="9" t="s">
        <v>16</v>
      </c>
      <c r="R1" s="9" t="s">
        <v>17</v>
      </c>
      <c r="S1" s="9" t="s">
        <v>18</v>
      </c>
    </row>
    <row r="2" ht="303.6" spans="1:19">
      <c r="A2" s="78" t="s">
        <v>19</v>
      </c>
      <c r="B2" s="82" t="s">
        <v>20</v>
      </c>
      <c r="C2" s="139">
        <v>93.5946291560102</v>
      </c>
      <c r="D2" s="139">
        <v>88.6225089514066</v>
      </c>
      <c r="E2" s="139">
        <v>99.0221674876847</v>
      </c>
      <c r="F2" s="139">
        <v>96.7344088669951</v>
      </c>
      <c r="G2" s="38">
        <v>100</v>
      </c>
      <c r="H2" s="38">
        <v>95.949</v>
      </c>
      <c r="I2" s="139">
        <f t="shared" ref="I2:I26" si="0">(C2*1.1+E2*1.2+G2*1.3)/3.6</f>
        <v>97.7168591824536</v>
      </c>
      <c r="J2" s="140">
        <f t="shared" ref="J2:J26" si="1">_xlfn.RANK.EQ(I2,$I$2:$I$26)</f>
        <v>1</v>
      </c>
      <c r="K2" s="139">
        <f t="shared" ref="K2:K26" si="2">(D2+F2+H2)/3</f>
        <v>93.7686392728006</v>
      </c>
      <c r="L2" s="141">
        <f t="shared" ref="L2:L26" si="3">_xlfn.RANK.EQ(K2,$K$2:$K$26)</f>
        <v>1</v>
      </c>
      <c r="M2" s="63">
        <f t="shared" ref="M2:M26" si="4">J2+L2</f>
        <v>2</v>
      </c>
      <c r="N2" s="50">
        <v>1</v>
      </c>
      <c r="O2" s="19" t="s">
        <v>21</v>
      </c>
      <c r="P2" s="64" t="s">
        <v>22</v>
      </c>
      <c r="Q2" s="142" t="s">
        <v>23</v>
      </c>
      <c r="R2" s="142" t="s">
        <v>24</v>
      </c>
      <c r="S2" s="143" t="s">
        <v>25</v>
      </c>
    </row>
    <row r="3" s="2" customFormat="1" ht="55.2" spans="1:19">
      <c r="A3" s="78" t="s">
        <v>19</v>
      </c>
      <c r="B3" s="82" t="s">
        <v>26</v>
      </c>
      <c r="C3" s="139">
        <v>90.269820971867</v>
      </c>
      <c r="D3" s="139">
        <v>87.1033836317135</v>
      </c>
      <c r="E3" s="139">
        <v>100.5</v>
      </c>
      <c r="F3" s="139">
        <v>94.346</v>
      </c>
      <c r="G3" s="38">
        <v>97.1496437054632</v>
      </c>
      <c r="H3" s="38">
        <v>92.5197862232779</v>
      </c>
      <c r="I3" s="139">
        <f t="shared" si="0"/>
        <v>96.1642610794877</v>
      </c>
      <c r="J3" s="140">
        <f t="shared" si="1"/>
        <v>3</v>
      </c>
      <c r="K3" s="139">
        <f t="shared" si="2"/>
        <v>91.3230566183305</v>
      </c>
      <c r="L3" s="141">
        <f t="shared" si="3"/>
        <v>3</v>
      </c>
      <c r="M3" s="63">
        <f t="shared" si="4"/>
        <v>6</v>
      </c>
      <c r="N3" s="50">
        <v>2</v>
      </c>
      <c r="O3" s="19" t="s">
        <v>21</v>
      </c>
      <c r="P3" s="64" t="s">
        <v>22</v>
      </c>
      <c r="Q3" s="142" t="s">
        <v>27</v>
      </c>
      <c r="R3" s="142" t="s">
        <v>28</v>
      </c>
      <c r="S3" s="143" t="s">
        <v>29</v>
      </c>
    </row>
    <row r="4" ht="55.2" spans="1:19">
      <c r="A4" s="78" t="s">
        <v>19</v>
      </c>
      <c r="B4" s="82" t="s">
        <v>30</v>
      </c>
      <c r="C4" s="139">
        <v>95.6521739130435</v>
      </c>
      <c r="D4" s="139">
        <v>89.0379130434783</v>
      </c>
      <c r="E4" s="139">
        <v>98.5369458128079</v>
      </c>
      <c r="F4" s="139">
        <v>92.5525147783251</v>
      </c>
      <c r="G4" s="38">
        <v>97.3871733966746</v>
      </c>
      <c r="H4" s="38">
        <v>90.5503040380047</v>
      </c>
      <c r="I4" s="139">
        <f t="shared" si="0"/>
        <v>97.2402921376095</v>
      </c>
      <c r="J4" s="140">
        <f t="shared" si="1"/>
        <v>2</v>
      </c>
      <c r="K4" s="139">
        <f t="shared" si="2"/>
        <v>90.7135772866027</v>
      </c>
      <c r="L4" s="141">
        <f t="shared" si="3"/>
        <v>4</v>
      </c>
      <c r="M4" s="63">
        <f t="shared" si="4"/>
        <v>6</v>
      </c>
      <c r="N4" s="50">
        <v>3</v>
      </c>
      <c r="O4" s="19" t="s">
        <v>31</v>
      </c>
      <c r="P4" s="64" t="s">
        <v>22</v>
      </c>
      <c r="Q4" s="142" t="s">
        <v>32</v>
      </c>
      <c r="R4" s="142" t="s">
        <v>33</v>
      </c>
      <c r="S4" s="143" t="s">
        <v>29</v>
      </c>
    </row>
    <row r="5" ht="96.6" spans="1:19">
      <c r="A5" s="78" t="s">
        <v>19</v>
      </c>
      <c r="B5" s="82" t="s">
        <v>34</v>
      </c>
      <c r="C5" s="139">
        <v>100.5</v>
      </c>
      <c r="D5" s="139">
        <v>96.389</v>
      </c>
      <c r="E5" s="139">
        <v>94.3423645320197</v>
      </c>
      <c r="F5" s="139">
        <v>94.4745369458128</v>
      </c>
      <c r="G5" s="144">
        <v>87.4109263657957</v>
      </c>
      <c r="H5" s="144">
        <v>88.4105558194774</v>
      </c>
      <c r="I5" s="139">
        <f t="shared" si="0"/>
        <v>93.7208449205439</v>
      </c>
      <c r="J5" s="140">
        <f t="shared" si="1"/>
        <v>6</v>
      </c>
      <c r="K5" s="139">
        <f t="shared" si="2"/>
        <v>93.0913642550967</v>
      </c>
      <c r="L5" s="141">
        <f t="shared" si="3"/>
        <v>2</v>
      </c>
      <c r="M5" s="63">
        <f t="shared" si="4"/>
        <v>8</v>
      </c>
      <c r="N5" s="50">
        <v>4</v>
      </c>
      <c r="O5" s="19" t="s">
        <v>31</v>
      </c>
      <c r="P5" s="64" t="s">
        <v>22</v>
      </c>
      <c r="Q5" s="142" t="s">
        <v>35</v>
      </c>
      <c r="R5" s="142" t="s">
        <v>36</v>
      </c>
      <c r="S5" s="143" t="s">
        <v>29</v>
      </c>
    </row>
    <row r="6" ht="55.2" spans="1:19">
      <c r="A6" s="78" t="s">
        <v>19</v>
      </c>
      <c r="B6" s="82" t="s">
        <v>37</v>
      </c>
      <c r="C6" s="139">
        <v>95.8964194373402</v>
      </c>
      <c r="D6" s="139">
        <v>90.7746726342711</v>
      </c>
      <c r="E6" s="139">
        <v>94.0960591133005</v>
      </c>
      <c r="F6" s="139">
        <v>89.3644384236453</v>
      </c>
      <c r="G6" s="144">
        <v>91.9239904988123</v>
      </c>
      <c r="H6" s="144">
        <v>87.5563942992874</v>
      </c>
      <c r="I6" s="139">
        <f t="shared" si="0"/>
        <v>93.8618111015252</v>
      </c>
      <c r="J6" s="140">
        <f t="shared" si="1"/>
        <v>5</v>
      </c>
      <c r="K6" s="139">
        <f t="shared" si="2"/>
        <v>89.231835119068</v>
      </c>
      <c r="L6" s="141">
        <f t="shared" si="3"/>
        <v>5</v>
      </c>
      <c r="M6" s="63">
        <f t="shared" si="4"/>
        <v>10</v>
      </c>
      <c r="N6" s="50">
        <v>5</v>
      </c>
      <c r="O6" s="19" t="s">
        <v>31</v>
      </c>
      <c r="P6" s="64" t="s">
        <v>22</v>
      </c>
      <c r="Q6" s="142" t="s">
        <v>38</v>
      </c>
      <c r="R6" s="142" t="s">
        <v>39</v>
      </c>
      <c r="S6" s="143" t="s">
        <v>29</v>
      </c>
    </row>
    <row r="7" ht="30" customHeight="1" spans="1:19">
      <c r="A7" s="78" t="s">
        <v>19</v>
      </c>
      <c r="B7" s="82" t="s">
        <v>40</v>
      </c>
      <c r="C7" s="139">
        <v>92.0601023017903</v>
      </c>
      <c r="D7" s="139">
        <v>86.9280664961637</v>
      </c>
      <c r="E7" s="139">
        <v>97.2980295566502</v>
      </c>
      <c r="F7" s="139">
        <v>91.5897192118227</v>
      </c>
      <c r="G7" s="38">
        <v>92.3990498812352</v>
      </c>
      <c r="H7" s="38">
        <v>86.0814299287411</v>
      </c>
      <c r="I7" s="139">
        <f t="shared" si="0"/>
        <v>93.928475790432</v>
      </c>
      <c r="J7" s="140">
        <f t="shared" si="1"/>
        <v>4</v>
      </c>
      <c r="K7" s="139">
        <f t="shared" si="2"/>
        <v>88.1997385455758</v>
      </c>
      <c r="L7" s="141">
        <f t="shared" si="3"/>
        <v>6</v>
      </c>
      <c r="M7" s="63">
        <f t="shared" si="4"/>
        <v>10</v>
      </c>
      <c r="N7" s="50">
        <v>6</v>
      </c>
      <c r="O7" s="19" t="s">
        <v>31</v>
      </c>
      <c r="P7" s="64" t="s">
        <v>22</v>
      </c>
      <c r="Q7" s="142" t="s">
        <v>41</v>
      </c>
      <c r="R7" s="142" t="s">
        <v>42</v>
      </c>
      <c r="S7" s="143" t="s">
        <v>29</v>
      </c>
    </row>
    <row r="8" ht="30" customHeight="1" spans="1:19">
      <c r="A8" s="78" t="s">
        <v>19</v>
      </c>
      <c r="B8" s="82" t="s">
        <v>43</v>
      </c>
      <c r="C8" s="139">
        <v>92.5716112531969</v>
      </c>
      <c r="D8" s="139">
        <v>88.199547314578</v>
      </c>
      <c r="E8" s="139">
        <v>94.8349753694581</v>
      </c>
      <c r="F8" s="139">
        <v>88.8397339901478</v>
      </c>
      <c r="G8" s="38">
        <v>89.5486935866983</v>
      </c>
      <c r="H8" s="38">
        <v>84.147216152019</v>
      </c>
      <c r="I8" s="139">
        <f t="shared" si="0"/>
        <v>92.2344568012706</v>
      </c>
      <c r="J8" s="140">
        <f t="shared" si="1"/>
        <v>7</v>
      </c>
      <c r="K8" s="139">
        <f t="shared" si="2"/>
        <v>87.0621658189149</v>
      </c>
      <c r="L8" s="141">
        <f t="shared" si="3"/>
        <v>7</v>
      </c>
      <c r="M8" s="63">
        <f t="shared" si="4"/>
        <v>14</v>
      </c>
      <c r="N8" s="50">
        <v>7</v>
      </c>
      <c r="O8" s="19" t="s">
        <v>31</v>
      </c>
      <c r="P8" s="64" t="s">
        <v>22</v>
      </c>
      <c r="Q8" s="142" t="s">
        <v>41</v>
      </c>
      <c r="R8" s="142" t="s">
        <v>44</v>
      </c>
      <c r="S8" s="143" t="s">
        <v>29</v>
      </c>
    </row>
    <row r="9" ht="30" customHeight="1" spans="1:19">
      <c r="A9" s="78" t="s">
        <v>19</v>
      </c>
      <c r="B9" s="82" t="s">
        <v>45</v>
      </c>
      <c r="C9" s="139">
        <v>92.9928539190612</v>
      </c>
      <c r="D9" s="139">
        <v>88.1803550473898</v>
      </c>
      <c r="E9" s="139">
        <v>88.4310344827586</v>
      </c>
      <c r="F9" s="139">
        <v>86.0461724137931</v>
      </c>
      <c r="G9" s="38">
        <v>87.5599646034186</v>
      </c>
      <c r="H9" s="38">
        <v>83.5809787620511</v>
      </c>
      <c r="I9" s="139">
        <f t="shared" si="0"/>
        <v>89.5103707429783</v>
      </c>
      <c r="J9" s="140">
        <f t="shared" si="1"/>
        <v>8</v>
      </c>
      <c r="K9" s="139">
        <f t="shared" si="2"/>
        <v>85.9358354077447</v>
      </c>
      <c r="L9" s="141">
        <f t="shared" si="3"/>
        <v>8</v>
      </c>
      <c r="M9" s="63">
        <f t="shared" si="4"/>
        <v>16</v>
      </c>
      <c r="N9" s="50">
        <v>8</v>
      </c>
      <c r="O9" s="19" t="s">
        <v>31</v>
      </c>
      <c r="P9" s="64" t="s">
        <v>22</v>
      </c>
      <c r="Q9" s="142" t="s">
        <v>41</v>
      </c>
      <c r="R9" s="142" t="s">
        <v>46</v>
      </c>
      <c r="S9" s="143" t="s">
        <v>29</v>
      </c>
    </row>
    <row r="10" s="1" customFormat="1" ht="30" customHeight="1" spans="1:19">
      <c r="A10" s="52" t="s">
        <v>19</v>
      </c>
      <c r="B10" s="92" t="s">
        <v>47</v>
      </c>
      <c r="C10" s="145">
        <v>87.9795396419437</v>
      </c>
      <c r="D10" s="145">
        <v>86.4087007672634</v>
      </c>
      <c r="E10" s="145">
        <v>89.423645320197</v>
      </c>
      <c r="F10" s="145">
        <v>85.5358694581281</v>
      </c>
      <c r="G10" s="26">
        <v>82.4228028503563</v>
      </c>
      <c r="H10" s="26">
        <v>80.7306817102138</v>
      </c>
      <c r="I10" s="145">
        <f t="shared" si="0"/>
        <v>86.4543088043994</v>
      </c>
      <c r="J10" s="53">
        <f t="shared" si="1"/>
        <v>9</v>
      </c>
      <c r="K10" s="145">
        <f t="shared" si="2"/>
        <v>84.2250839785351</v>
      </c>
      <c r="L10" s="53">
        <f t="shared" si="3"/>
        <v>10</v>
      </c>
      <c r="M10" s="53">
        <f t="shared" si="4"/>
        <v>19</v>
      </c>
      <c r="N10" s="50">
        <v>9</v>
      </c>
      <c r="O10" s="29" t="s">
        <v>31</v>
      </c>
      <c r="P10" s="54" t="s">
        <v>22</v>
      </c>
      <c r="Q10" s="146" t="s">
        <v>48</v>
      </c>
      <c r="R10" s="146"/>
      <c r="S10" s="147"/>
    </row>
    <row r="11" s="2" customFormat="1" ht="30" customHeight="1" spans="1:19">
      <c r="A11" s="78" t="s">
        <v>19</v>
      </c>
      <c r="B11" s="82" t="s">
        <v>49</v>
      </c>
      <c r="C11" s="139">
        <v>82.0971867007673</v>
      </c>
      <c r="D11" s="139">
        <v>80.0641713554987</v>
      </c>
      <c r="E11" s="139">
        <v>85.4827586206897</v>
      </c>
      <c r="F11" s="139">
        <v>83.9257931034483</v>
      </c>
      <c r="G11" s="144">
        <v>88.8361045130641</v>
      </c>
      <c r="H11" s="144">
        <v>84.1226627078385</v>
      </c>
      <c r="I11" s="139">
        <f t="shared" si="0"/>
        <v>85.6592087729597</v>
      </c>
      <c r="J11" s="140">
        <f t="shared" si="1"/>
        <v>10</v>
      </c>
      <c r="K11" s="139">
        <f t="shared" si="2"/>
        <v>82.7042090555952</v>
      </c>
      <c r="L11" s="141">
        <f t="shared" si="3"/>
        <v>12</v>
      </c>
      <c r="M11" s="63">
        <f t="shared" si="4"/>
        <v>22</v>
      </c>
      <c r="N11" s="50">
        <v>10</v>
      </c>
      <c r="O11" s="64"/>
      <c r="P11" s="64"/>
      <c r="Q11" s="148"/>
      <c r="R11" s="142"/>
      <c r="S11" s="149"/>
    </row>
    <row r="12" ht="30" customHeight="1" spans="1:19">
      <c r="A12" s="78" t="s">
        <v>19</v>
      </c>
      <c r="B12" s="82" t="s">
        <v>50</v>
      </c>
      <c r="C12" s="139">
        <v>82.7440950804874</v>
      </c>
      <c r="D12" s="139">
        <v>84.6306618023168</v>
      </c>
      <c r="E12" s="139">
        <v>84.4901477832512</v>
      </c>
      <c r="F12" s="139">
        <v>85.6285960591133</v>
      </c>
      <c r="G12" s="38">
        <v>79.8099762470309</v>
      </c>
      <c r="H12" s="38">
        <v>86.0549857482185</v>
      </c>
      <c r="I12" s="139">
        <f t="shared" si="0"/>
        <v>82.2665697359938</v>
      </c>
      <c r="J12" s="140">
        <f t="shared" si="1"/>
        <v>14</v>
      </c>
      <c r="K12" s="139">
        <f t="shared" si="2"/>
        <v>85.4380812032162</v>
      </c>
      <c r="L12" s="141">
        <f t="shared" si="3"/>
        <v>9</v>
      </c>
      <c r="M12" s="63">
        <f t="shared" si="4"/>
        <v>23</v>
      </c>
      <c r="N12" s="50">
        <v>11</v>
      </c>
      <c r="O12" s="64"/>
      <c r="P12" s="64"/>
      <c r="Q12" s="148"/>
      <c r="R12" s="142"/>
      <c r="S12" s="143"/>
    </row>
    <row r="13" ht="30" customHeight="1" spans="1:19">
      <c r="A13" s="78" t="s">
        <v>19</v>
      </c>
      <c r="B13" s="82" t="s">
        <v>51</v>
      </c>
      <c r="C13" s="139">
        <v>89.769820971867</v>
      </c>
      <c r="D13" s="139">
        <v>85.2103836317135</v>
      </c>
      <c r="E13" s="139">
        <v>88.192118226601</v>
      </c>
      <c r="F13" s="139">
        <v>85.8348768472906</v>
      </c>
      <c r="G13" s="144">
        <v>76.2470308788599</v>
      </c>
      <c r="H13" s="144">
        <v>77.6362185273159</v>
      </c>
      <c r="I13" s="139">
        <f t="shared" si="0"/>
        <v>84.3606903009702</v>
      </c>
      <c r="J13" s="140">
        <f t="shared" si="1"/>
        <v>12</v>
      </c>
      <c r="K13" s="139">
        <f t="shared" si="2"/>
        <v>82.89382633544</v>
      </c>
      <c r="L13" s="141">
        <f t="shared" si="3"/>
        <v>11</v>
      </c>
      <c r="M13" s="63">
        <f t="shared" si="4"/>
        <v>23</v>
      </c>
      <c r="N13" s="50">
        <v>12</v>
      </c>
      <c r="O13" s="64"/>
      <c r="P13" s="64"/>
      <c r="Q13" s="148"/>
      <c r="R13" s="142"/>
      <c r="S13" s="143"/>
    </row>
    <row r="14" ht="30" customHeight="1" spans="1:19">
      <c r="A14" s="78" t="s">
        <v>19</v>
      </c>
      <c r="B14" s="82" t="s">
        <v>52</v>
      </c>
      <c r="C14" s="139">
        <v>81.3299232736573</v>
      </c>
      <c r="D14" s="139">
        <v>80.0364501278772</v>
      </c>
      <c r="E14" s="139">
        <v>83.9975369458128</v>
      </c>
      <c r="F14" s="139">
        <v>83.0013990147783</v>
      </c>
      <c r="G14" s="144">
        <v>88.6235154394299</v>
      </c>
      <c r="H14" s="144">
        <v>83.920109263658</v>
      </c>
      <c r="I14" s="139">
        <f t="shared" si="0"/>
        <v>84.8529250020159</v>
      </c>
      <c r="J14" s="140">
        <f t="shared" si="1"/>
        <v>11</v>
      </c>
      <c r="K14" s="139">
        <f t="shared" si="2"/>
        <v>82.3193194687712</v>
      </c>
      <c r="L14" s="141">
        <f t="shared" si="3"/>
        <v>13</v>
      </c>
      <c r="M14" s="63">
        <f t="shared" si="4"/>
        <v>24</v>
      </c>
      <c r="N14" s="50">
        <v>13</v>
      </c>
      <c r="O14" s="64"/>
      <c r="P14" s="64"/>
      <c r="Q14" s="148"/>
      <c r="R14" s="142"/>
      <c r="S14" s="143"/>
    </row>
    <row r="15" ht="30" customHeight="1" spans="1:19">
      <c r="A15" s="78" t="s">
        <v>19</v>
      </c>
      <c r="B15" s="82" t="s">
        <v>53</v>
      </c>
      <c r="C15" s="139">
        <v>86.4450127877238</v>
      </c>
      <c r="D15" s="139">
        <v>83.8942583120205</v>
      </c>
      <c r="E15" s="139">
        <v>80.3029556650246</v>
      </c>
      <c r="F15" s="139">
        <v>79.019921182266</v>
      </c>
      <c r="G15" s="38">
        <v>85.7482185273159</v>
      </c>
      <c r="H15" s="38">
        <v>81.8409311163896</v>
      </c>
      <c r="I15" s="139">
        <f t="shared" si="0"/>
        <v>84.146040263899</v>
      </c>
      <c r="J15" s="140">
        <f t="shared" si="1"/>
        <v>13</v>
      </c>
      <c r="K15" s="139">
        <f t="shared" si="2"/>
        <v>81.5850368702253</v>
      </c>
      <c r="L15" s="141">
        <f t="shared" si="3"/>
        <v>15</v>
      </c>
      <c r="M15" s="63">
        <f t="shared" si="4"/>
        <v>28</v>
      </c>
      <c r="N15" s="50">
        <v>14</v>
      </c>
      <c r="O15" s="64"/>
      <c r="P15" s="64"/>
      <c r="Q15" s="142"/>
      <c r="R15" s="142"/>
      <c r="S15" s="143"/>
    </row>
    <row r="16" ht="30" customHeight="1" spans="1:19">
      <c r="A16" s="78" t="s">
        <v>19</v>
      </c>
      <c r="B16" s="82" t="s">
        <v>54</v>
      </c>
      <c r="C16" s="139">
        <v>83.3759590792839</v>
      </c>
      <c r="D16" s="139">
        <v>82.0883734015345</v>
      </c>
      <c r="E16" s="139">
        <v>82.5270935960591</v>
      </c>
      <c r="F16" s="139">
        <v>81.0916108374384</v>
      </c>
      <c r="G16" s="38">
        <v>80.9976247030879</v>
      </c>
      <c r="H16" s="38">
        <v>82.0495748218527</v>
      </c>
      <c r="I16" s="139">
        <f t="shared" si="0"/>
        <v>82.2341609490271</v>
      </c>
      <c r="J16" s="140">
        <f t="shared" si="1"/>
        <v>15</v>
      </c>
      <c r="K16" s="139">
        <f t="shared" si="2"/>
        <v>81.7431863536086</v>
      </c>
      <c r="L16" s="141">
        <f t="shared" si="3"/>
        <v>14</v>
      </c>
      <c r="M16" s="63">
        <f t="shared" si="4"/>
        <v>29</v>
      </c>
      <c r="N16" s="50">
        <v>15</v>
      </c>
      <c r="O16" s="150"/>
      <c r="P16" s="150"/>
      <c r="Q16" s="76"/>
      <c r="R16" s="76"/>
      <c r="S16" s="143"/>
    </row>
    <row r="17" ht="30" customHeight="1" spans="1:19">
      <c r="A17" s="78" t="s">
        <v>19</v>
      </c>
      <c r="B17" s="82" t="s">
        <v>55</v>
      </c>
      <c r="C17" s="151">
        <v>82.0971867007673</v>
      </c>
      <c r="D17" s="151">
        <v>81.0626713554987</v>
      </c>
      <c r="E17" s="151">
        <v>82.0344827586207</v>
      </c>
      <c r="F17" s="151">
        <v>80.6744137931034</v>
      </c>
      <c r="G17" s="144">
        <v>81.4726840855107</v>
      </c>
      <c r="H17" s="144">
        <v>79.9776104513064</v>
      </c>
      <c r="I17" s="139">
        <f t="shared" si="0"/>
        <v>81.8507705534313</v>
      </c>
      <c r="J17" s="140">
        <f t="shared" si="1"/>
        <v>16</v>
      </c>
      <c r="K17" s="139">
        <f t="shared" si="2"/>
        <v>80.5715651999695</v>
      </c>
      <c r="L17" s="141">
        <f t="shared" si="3"/>
        <v>16</v>
      </c>
      <c r="M17" s="63">
        <f t="shared" si="4"/>
        <v>32</v>
      </c>
      <c r="N17" s="50">
        <v>16</v>
      </c>
      <c r="O17" s="51"/>
      <c r="P17" s="51"/>
      <c r="Q17" s="152"/>
      <c r="R17" s="153"/>
      <c r="S17" s="143"/>
    </row>
    <row r="18" ht="30" customHeight="1" spans="1:19">
      <c r="A18" s="78" t="s">
        <v>19</v>
      </c>
      <c r="B18" s="82" t="s">
        <v>56</v>
      </c>
      <c r="C18" s="139">
        <v>85.6777493606138</v>
      </c>
      <c r="D18" s="139">
        <v>82.313537084399</v>
      </c>
      <c r="E18" s="139">
        <v>85.7290640394089</v>
      </c>
      <c r="F18" s="139">
        <v>82.8618916256158</v>
      </c>
      <c r="G18" s="144">
        <v>72.209026128266</v>
      </c>
      <c r="H18" s="144">
        <v>73.4804156769596</v>
      </c>
      <c r="I18" s="139">
        <f t="shared" si="0"/>
        <v>80.8311486418643</v>
      </c>
      <c r="J18" s="140">
        <f t="shared" si="1"/>
        <v>17</v>
      </c>
      <c r="K18" s="139">
        <f t="shared" si="2"/>
        <v>79.5519481289914</v>
      </c>
      <c r="L18" s="141">
        <f t="shared" si="3"/>
        <v>17</v>
      </c>
      <c r="M18" s="63">
        <f t="shared" si="4"/>
        <v>34</v>
      </c>
      <c r="N18" s="50">
        <v>17</v>
      </c>
      <c r="O18" s="64"/>
      <c r="P18" s="64"/>
      <c r="Q18" s="148"/>
      <c r="R18" s="142"/>
      <c r="S18" s="143"/>
    </row>
    <row r="19" ht="30" customHeight="1" spans="1:19">
      <c r="A19" s="78" t="s">
        <v>19</v>
      </c>
      <c r="B19" s="82" t="s">
        <v>57</v>
      </c>
      <c r="C19" s="139">
        <v>78.005115089514</v>
      </c>
      <c r="D19" s="139">
        <v>80.2773248081841</v>
      </c>
      <c r="E19" s="139">
        <v>77.1009852216749</v>
      </c>
      <c r="F19" s="139">
        <v>76.9996403940887</v>
      </c>
      <c r="G19" s="38">
        <v>76.9596199524941</v>
      </c>
      <c r="H19" s="38">
        <v>76.3757719714964</v>
      </c>
      <c r="I19" s="139">
        <f t="shared" si="0"/>
        <v>77.3261985563104</v>
      </c>
      <c r="J19" s="140">
        <f t="shared" si="1"/>
        <v>18</v>
      </c>
      <c r="K19" s="139">
        <f t="shared" si="2"/>
        <v>77.8842457245897</v>
      </c>
      <c r="L19" s="141">
        <f t="shared" si="3"/>
        <v>18</v>
      </c>
      <c r="M19" s="63">
        <f t="shared" si="4"/>
        <v>36</v>
      </c>
      <c r="N19" s="50">
        <v>18</v>
      </c>
      <c r="O19" s="64"/>
      <c r="P19" s="64"/>
      <c r="Q19" s="142"/>
      <c r="R19" s="142"/>
      <c r="S19" s="143"/>
    </row>
    <row r="20" ht="30" customHeight="1" spans="1:19">
      <c r="A20" s="78" t="s">
        <v>19</v>
      </c>
      <c r="B20" s="82" t="s">
        <v>58</v>
      </c>
      <c r="C20" s="139">
        <v>82.3529411764706</v>
      </c>
      <c r="D20" s="139">
        <v>80.2559117647059</v>
      </c>
      <c r="E20" s="139">
        <v>72.4211822660098</v>
      </c>
      <c r="F20" s="139">
        <v>73.9067684729064</v>
      </c>
      <c r="G20" s="38">
        <v>73.6591448931116</v>
      </c>
      <c r="H20" s="38">
        <v>74.274486935867</v>
      </c>
      <c r="I20" s="139">
        <f t="shared" si="0"/>
        <v>75.9029284373263</v>
      </c>
      <c r="J20" s="140">
        <f t="shared" si="1"/>
        <v>19</v>
      </c>
      <c r="K20" s="139">
        <f t="shared" si="2"/>
        <v>76.1457223911598</v>
      </c>
      <c r="L20" s="141">
        <f t="shared" si="3"/>
        <v>19</v>
      </c>
      <c r="M20" s="63">
        <f t="shared" si="4"/>
        <v>38</v>
      </c>
      <c r="N20" s="50">
        <v>19</v>
      </c>
      <c r="O20" s="64"/>
      <c r="P20" s="64"/>
      <c r="Q20" s="142"/>
      <c r="R20" s="142"/>
      <c r="S20" s="143"/>
    </row>
    <row r="21" ht="30" customHeight="1" spans="1:19">
      <c r="A21" s="78" t="s">
        <v>19</v>
      </c>
      <c r="B21" s="82" t="s">
        <v>59</v>
      </c>
      <c r="C21" s="139">
        <v>80.5626598465473</v>
      </c>
      <c r="D21" s="139">
        <v>78.6157289002558</v>
      </c>
      <c r="E21" s="139">
        <v>72.4211822660098</v>
      </c>
      <c r="F21" s="139">
        <v>70.6227684729064</v>
      </c>
      <c r="G21" s="38">
        <v>74.8218527315914</v>
      </c>
      <c r="H21" s="38">
        <v>74.1441116389549</v>
      </c>
      <c r="I21" s="139">
        <f t="shared" si="0"/>
        <v>75.7757647504119</v>
      </c>
      <c r="J21" s="140">
        <f t="shared" si="1"/>
        <v>20</v>
      </c>
      <c r="K21" s="139">
        <f t="shared" si="2"/>
        <v>74.4608696707057</v>
      </c>
      <c r="L21" s="141">
        <f t="shared" si="3"/>
        <v>20</v>
      </c>
      <c r="M21" s="63">
        <f t="shared" si="4"/>
        <v>40</v>
      </c>
      <c r="N21" s="50">
        <v>20</v>
      </c>
      <c r="O21" s="64"/>
      <c r="P21" s="64"/>
      <c r="Q21" s="142"/>
      <c r="R21" s="142"/>
      <c r="S21" s="143"/>
    </row>
    <row r="22" ht="30" customHeight="1" spans="1:19">
      <c r="A22" s="78" t="s">
        <v>19</v>
      </c>
      <c r="B22" s="82" t="s">
        <v>60</v>
      </c>
      <c r="C22" s="139">
        <v>75.4475703324808</v>
      </c>
      <c r="D22" s="139">
        <v>75.7884207161125</v>
      </c>
      <c r="E22" s="139">
        <v>68.2339901477832</v>
      </c>
      <c r="F22" s="139">
        <v>71.0770935960591</v>
      </c>
      <c r="G22" s="38">
        <v>67.458432304038</v>
      </c>
      <c r="H22" s="38">
        <v>70.6410593824228</v>
      </c>
      <c r="I22" s="139">
        <f t="shared" si="0"/>
        <v>70.1580770939773</v>
      </c>
      <c r="J22" s="140">
        <f t="shared" si="1"/>
        <v>21</v>
      </c>
      <c r="K22" s="139">
        <f t="shared" si="2"/>
        <v>72.5021912315315</v>
      </c>
      <c r="L22" s="141">
        <f t="shared" si="3"/>
        <v>21</v>
      </c>
      <c r="M22" s="63">
        <f t="shared" si="4"/>
        <v>42</v>
      </c>
      <c r="N22" s="50">
        <v>21</v>
      </c>
      <c r="O22" s="64"/>
      <c r="P22" s="64"/>
      <c r="Q22" s="142"/>
      <c r="R22" s="142"/>
      <c r="S22" s="143"/>
    </row>
    <row r="23" ht="30" customHeight="1" spans="1:19">
      <c r="A23" s="78" t="s">
        <v>19</v>
      </c>
      <c r="B23" s="82" t="s">
        <v>61</v>
      </c>
      <c r="C23" s="139">
        <v>64.9616368286445</v>
      </c>
      <c r="D23" s="139">
        <v>68.7010639386189</v>
      </c>
      <c r="E23" s="139">
        <v>66.7487684729064</v>
      </c>
      <c r="F23" s="139">
        <v>69.9506995073891</v>
      </c>
      <c r="G23" s="38">
        <v>74.3467933491686</v>
      </c>
      <c r="H23" s="38">
        <v>74.6580760095012</v>
      </c>
      <c r="I23" s="139">
        <f t="shared" si="0"/>
        <v>68.94643167581</v>
      </c>
      <c r="J23" s="140">
        <f t="shared" si="1"/>
        <v>22</v>
      </c>
      <c r="K23" s="139">
        <f t="shared" si="2"/>
        <v>71.1032798185031</v>
      </c>
      <c r="L23" s="141">
        <f t="shared" si="3"/>
        <v>22</v>
      </c>
      <c r="M23" s="63">
        <f t="shared" si="4"/>
        <v>44</v>
      </c>
      <c r="N23" s="50">
        <v>22</v>
      </c>
      <c r="O23" s="64"/>
      <c r="P23" s="64"/>
      <c r="Q23" s="142"/>
      <c r="R23" s="142"/>
      <c r="S23" s="143"/>
    </row>
    <row r="24" ht="30" customHeight="1" spans="1:19">
      <c r="A24" s="78" t="s">
        <v>19</v>
      </c>
      <c r="B24" s="82" t="s">
        <v>62</v>
      </c>
      <c r="C24" s="139">
        <v>69.8209718670077</v>
      </c>
      <c r="D24" s="139">
        <v>72.215631713555</v>
      </c>
      <c r="E24" s="139">
        <v>59.6133004926108</v>
      </c>
      <c r="F24" s="139">
        <v>65.261645320197</v>
      </c>
      <c r="G24" s="38">
        <v>62.4703087885986</v>
      </c>
      <c r="H24" s="38">
        <v>67.8681852731591</v>
      </c>
      <c r="I24" s="139">
        <f t="shared" si="0"/>
        <v>63.764008630561</v>
      </c>
      <c r="J24" s="140">
        <f t="shared" si="1"/>
        <v>23</v>
      </c>
      <c r="K24" s="139">
        <f t="shared" si="2"/>
        <v>68.4484874356371</v>
      </c>
      <c r="L24" s="141">
        <f t="shared" si="3"/>
        <v>23</v>
      </c>
      <c r="M24" s="63">
        <f t="shared" si="4"/>
        <v>46</v>
      </c>
      <c r="N24" s="50">
        <v>23</v>
      </c>
      <c r="O24" s="64"/>
      <c r="P24" s="64"/>
      <c r="Q24" s="142"/>
      <c r="R24" s="142"/>
      <c r="S24" s="143"/>
    </row>
    <row r="25" ht="30" customHeight="1" spans="1:19">
      <c r="A25" s="78" t="s">
        <v>19</v>
      </c>
      <c r="B25" s="82" t="s">
        <v>63</v>
      </c>
      <c r="C25" s="139">
        <v>60.613810741688</v>
      </c>
      <c r="D25" s="139">
        <v>65.6819769820972</v>
      </c>
      <c r="E25" s="139">
        <v>52.1957180750284</v>
      </c>
      <c r="F25" s="139">
        <v>57.3502167487685</v>
      </c>
      <c r="G25" s="38">
        <v>58.3670998090448</v>
      </c>
      <c r="H25" s="38">
        <v>64.9182598854268</v>
      </c>
      <c r="I25" s="139">
        <f t="shared" si="0"/>
        <v>56.9964675715692</v>
      </c>
      <c r="J25" s="140">
        <f t="shared" si="1"/>
        <v>24</v>
      </c>
      <c r="K25" s="139">
        <f t="shared" si="2"/>
        <v>62.6501512054308</v>
      </c>
      <c r="L25" s="141">
        <f t="shared" si="3"/>
        <v>24</v>
      </c>
      <c r="M25" s="63">
        <f t="shared" si="4"/>
        <v>48</v>
      </c>
      <c r="N25" s="50">
        <v>24</v>
      </c>
      <c r="O25" s="64"/>
      <c r="P25" s="64"/>
      <c r="Q25" s="142"/>
      <c r="R25" s="142"/>
      <c r="S25" s="143"/>
    </row>
    <row r="26" ht="30" customHeight="1" spans="1:19">
      <c r="A26" s="78" t="s">
        <v>19</v>
      </c>
      <c r="B26" s="82" t="s">
        <v>64</v>
      </c>
      <c r="C26" s="139">
        <v>55.4134697357204</v>
      </c>
      <c r="D26" s="139">
        <v>62.6292553282182</v>
      </c>
      <c r="E26" s="139">
        <v>52.7093596059113</v>
      </c>
      <c r="F26" s="139">
        <v>58.0040837438424</v>
      </c>
      <c r="G26" s="38">
        <v>59.3358483535932</v>
      </c>
      <c r="H26" s="38">
        <v>65.8955090121559</v>
      </c>
      <c r="I26" s="139">
        <f t="shared" si="0"/>
        <v>55.9285141933492</v>
      </c>
      <c r="J26" s="140">
        <f t="shared" si="1"/>
        <v>25</v>
      </c>
      <c r="K26" s="139">
        <f t="shared" si="2"/>
        <v>62.1762826947388</v>
      </c>
      <c r="L26" s="141">
        <f t="shared" si="3"/>
        <v>25</v>
      </c>
      <c r="M26" s="63">
        <f t="shared" si="4"/>
        <v>50</v>
      </c>
      <c r="N26" s="50">
        <v>25</v>
      </c>
      <c r="O26" s="150"/>
      <c r="P26" s="150"/>
      <c r="Q26" s="76"/>
      <c r="R26" s="76"/>
      <c r="S26" s="143"/>
    </row>
  </sheetData>
  <autoFilter xmlns:etc="http://www.wps.cn/officeDocument/2017/etCustomData" ref="A1:S26" etc:filterBottomFollowUsedRange="0">
    <extLst/>
  </autoFilter>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2"/>
  <sheetViews>
    <sheetView zoomScale="70" zoomScaleNormal="70" workbookViewId="0">
      <selection activeCell="C1" sqref="C$1:C$1048576"/>
    </sheetView>
  </sheetViews>
  <sheetFormatPr defaultColWidth="9" defaultRowHeight="15.6"/>
  <cols>
    <col min="1" max="1" width="11.3796296296296" customWidth="1"/>
    <col min="2" max="2" width="14.4444444444444" customWidth="1"/>
    <col min="3" max="3" width="11" customWidth="1"/>
    <col min="4" max="4" width="11.8796296296296" customWidth="1"/>
    <col min="5" max="5" width="11.6296296296296" customWidth="1"/>
    <col min="6" max="6" width="11.75" customWidth="1"/>
    <col min="7" max="7" width="10.75" customWidth="1"/>
    <col min="8" max="8" width="12.5" customWidth="1"/>
    <col min="9" max="9" width="12.3796296296296" customWidth="1"/>
    <col min="10" max="10" width="12.1296296296296" style="4" customWidth="1"/>
    <col min="11" max="11" width="12.75" customWidth="1"/>
    <col min="12" max="12" width="12.1296296296296" style="5" customWidth="1"/>
    <col min="13" max="13" width="9" style="46"/>
    <col min="14" max="14" width="9" style="6"/>
    <col min="15" max="15" width="14.1111111111111" customWidth="1"/>
    <col min="16" max="16" width="11.1296296296296" customWidth="1"/>
    <col min="17" max="17" width="33.7037037037037" style="7" customWidth="1"/>
    <col min="18" max="18" width="27.1666666666667" style="7" customWidth="1"/>
    <col min="19" max="19" width="14.0648148148148" style="80" customWidth="1"/>
    <col min="20" max="20" width="9" customWidth="1"/>
  </cols>
  <sheetData>
    <row r="1" s="7" customFormat="1" ht="31.5" customHeight="1" spans="1:19">
      <c r="A1" s="9" t="s">
        <v>0</v>
      </c>
      <c r="B1" s="9" t="s">
        <v>1</v>
      </c>
      <c r="C1" s="9" t="s">
        <v>2</v>
      </c>
      <c r="D1" s="9" t="s">
        <v>3</v>
      </c>
      <c r="E1" s="9" t="s">
        <v>4</v>
      </c>
      <c r="F1" s="9" t="s">
        <v>5</v>
      </c>
      <c r="G1" s="9" t="s">
        <v>6</v>
      </c>
      <c r="H1" s="9" t="s">
        <v>7</v>
      </c>
      <c r="I1" s="9" t="s">
        <v>8</v>
      </c>
      <c r="J1" s="10" t="s">
        <v>9</v>
      </c>
      <c r="K1" s="9" t="s">
        <v>10</v>
      </c>
      <c r="L1" s="11" t="s">
        <v>11</v>
      </c>
      <c r="M1" s="9" t="s">
        <v>12</v>
      </c>
      <c r="N1" s="12" t="s">
        <v>13</v>
      </c>
      <c r="O1" s="9" t="s">
        <v>14</v>
      </c>
      <c r="P1" s="9" t="s">
        <v>15</v>
      </c>
      <c r="Q1" s="9" t="s">
        <v>16</v>
      </c>
      <c r="R1" s="9" t="s">
        <v>17</v>
      </c>
      <c r="S1" s="9" t="s">
        <v>18</v>
      </c>
    </row>
    <row r="2" s="110" customFormat="1" ht="62.4" spans="1:19">
      <c r="A2" s="114" t="s">
        <v>65</v>
      </c>
      <c r="B2" s="114" t="s">
        <v>66</v>
      </c>
      <c r="C2" s="115">
        <v>100</v>
      </c>
      <c r="D2" s="115">
        <v>94.165</v>
      </c>
      <c r="E2" s="115">
        <v>101</v>
      </c>
      <c r="F2" s="115">
        <v>96.627</v>
      </c>
      <c r="G2" s="116">
        <v>100</v>
      </c>
      <c r="H2" s="116">
        <v>97.746</v>
      </c>
      <c r="I2" s="115">
        <f t="shared" ref="I2:I19" si="0">(C2*1.1+E2*1.2+G2*1.3)/3.6</f>
        <v>100.333333333333</v>
      </c>
      <c r="J2" s="117">
        <f t="shared" ref="J2:J19" si="1">_xlfn.RANK.EQ(I2,$I$2:$I$19)</f>
        <v>1</v>
      </c>
      <c r="K2" s="115">
        <f t="shared" ref="K2:K19" si="2">(D2+F2+H2)/3</f>
        <v>96.1793333333333</v>
      </c>
      <c r="L2" s="118">
        <f t="shared" ref="L2:L19" si="3">_xlfn.RANK.EQ(K2,$K$2:$K$19)</f>
        <v>1</v>
      </c>
      <c r="M2" s="81">
        <f>J2+L2</f>
        <v>2</v>
      </c>
      <c r="N2" s="119">
        <f>RANK(M2,$M$2:$M$19,-1)</f>
        <v>1</v>
      </c>
      <c r="O2" s="19" t="s">
        <v>21</v>
      </c>
      <c r="P2" s="81" t="s">
        <v>22</v>
      </c>
      <c r="Q2" s="98" t="s">
        <v>23</v>
      </c>
      <c r="R2" s="98" t="s">
        <v>67</v>
      </c>
      <c r="S2" s="90" t="s">
        <v>25</v>
      </c>
    </row>
    <row r="3" s="111" customFormat="1" ht="78" spans="1:19">
      <c r="A3" s="114" t="s">
        <v>65</v>
      </c>
      <c r="B3" s="114" t="s">
        <v>68</v>
      </c>
      <c r="C3" s="115">
        <v>98.1683937823834</v>
      </c>
      <c r="D3" s="115">
        <v>93.1654559585492</v>
      </c>
      <c r="E3" s="115">
        <v>96.3333333333333</v>
      </c>
      <c r="F3" s="115">
        <v>92.8346666666667</v>
      </c>
      <c r="G3" s="116">
        <v>95.2853598014888</v>
      </c>
      <c r="H3" s="116">
        <v>90.8492158808933</v>
      </c>
      <c r="I3" s="115">
        <f t="shared" si="0"/>
        <v>96.5156113618215</v>
      </c>
      <c r="J3" s="117">
        <f t="shared" si="1"/>
        <v>4</v>
      </c>
      <c r="K3" s="115">
        <f t="shared" si="2"/>
        <v>92.2831128353697</v>
      </c>
      <c r="L3" s="118">
        <f t="shared" si="3"/>
        <v>2</v>
      </c>
      <c r="M3" s="81">
        <f t="shared" ref="M3:M19" si="4">J3+L3</f>
        <v>6</v>
      </c>
      <c r="N3" s="119">
        <v>2</v>
      </c>
      <c r="O3" s="19" t="s">
        <v>31</v>
      </c>
      <c r="P3" s="81" t="s">
        <v>22</v>
      </c>
      <c r="Q3" s="98" t="s">
        <v>38</v>
      </c>
      <c r="R3" s="98" t="s">
        <v>69</v>
      </c>
      <c r="S3" s="90" t="s">
        <v>29</v>
      </c>
    </row>
    <row r="4" s="110" customFormat="1" ht="62.4" spans="1:19">
      <c r="A4" s="114" t="s">
        <v>65</v>
      </c>
      <c r="B4" s="114" t="s">
        <v>70</v>
      </c>
      <c r="C4" s="115">
        <v>97.6502590673575</v>
      </c>
      <c r="D4" s="115">
        <v>91.6336683937824</v>
      </c>
      <c r="E4" s="115">
        <v>98.2941176470588</v>
      </c>
      <c r="F4" s="115">
        <v>92.8511764705882</v>
      </c>
      <c r="G4" s="120">
        <v>96.2779156327543</v>
      </c>
      <c r="H4" s="115">
        <v>88.3147493796526</v>
      </c>
      <c r="I4" s="115">
        <f t="shared" si="0"/>
        <v>97.369310131429</v>
      </c>
      <c r="J4" s="117">
        <f t="shared" si="1"/>
        <v>3</v>
      </c>
      <c r="K4" s="115">
        <f t="shared" si="2"/>
        <v>90.9331980813411</v>
      </c>
      <c r="L4" s="118">
        <f t="shared" si="3"/>
        <v>3</v>
      </c>
      <c r="M4" s="81">
        <f t="shared" si="4"/>
        <v>6</v>
      </c>
      <c r="N4" s="119">
        <v>3</v>
      </c>
      <c r="O4" s="19" t="s">
        <v>31</v>
      </c>
      <c r="P4" s="81" t="s">
        <v>22</v>
      </c>
      <c r="Q4" s="98" t="s">
        <v>71</v>
      </c>
      <c r="R4" s="98" t="s">
        <v>72</v>
      </c>
      <c r="S4" s="90" t="s">
        <v>29</v>
      </c>
    </row>
    <row r="5" s="110" customFormat="1" ht="93.6" spans="1:19">
      <c r="A5" s="114" t="s">
        <v>65</v>
      </c>
      <c r="B5" s="114" t="s">
        <v>73</v>
      </c>
      <c r="C5" s="115">
        <v>98.0794981204917</v>
      </c>
      <c r="D5" s="115">
        <v>90.9986737783196</v>
      </c>
      <c r="E5" s="115">
        <v>95.843137254902</v>
      </c>
      <c r="F5" s="115">
        <v>89.5640392156863</v>
      </c>
      <c r="G5" s="116">
        <v>99.2555831265509</v>
      </c>
      <c r="H5" s="116">
        <v>90.6523498759305</v>
      </c>
      <c r="I5" s="115">
        <f t="shared" si="0"/>
        <v>97.7587418619276</v>
      </c>
      <c r="J5" s="117">
        <f t="shared" si="1"/>
        <v>2</v>
      </c>
      <c r="K5" s="115">
        <f t="shared" si="2"/>
        <v>90.4050209566455</v>
      </c>
      <c r="L5" s="118">
        <f t="shared" si="3"/>
        <v>5</v>
      </c>
      <c r="M5" s="81">
        <f t="shared" si="4"/>
        <v>7</v>
      </c>
      <c r="N5" s="119">
        <v>4</v>
      </c>
      <c r="O5" s="19" t="s">
        <v>31</v>
      </c>
      <c r="P5" s="81" t="s">
        <v>22</v>
      </c>
      <c r="Q5" s="98" t="s">
        <v>74</v>
      </c>
      <c r="R5" s="98" t="s">
        <v>75</v>
      </c>
      <c r="S5" s="90" t="s">
        <v>29</v>
      </c>
    </row>
    <row r="6" s="110" customFormat="1" ht="93.6" spans="1:19">
      <c r="A6" s="114" t="s">
        <v>65</v>
      </c>
      <c r="B6" s="114" t="s">
        <v>76</v>
      </c>
      <c r="C6" s="115">
        <v>92.6089606827187</v>
      </c>
      <c r="D6" s="115">
        <v>87.8188244437672</v>
      </c>
      <c r="E6" s="115">
        <v>96.343137254902</v>
      </c>
      <c r="F6" s="115">
        <v>90.7830392156863</v>
      </c>
      <c r="G6" s="116">
        <v>98.014888337469</v>
      </c>
      <c r="H6" s="116">
        <v>93.5399330024814</v>
      </c>
      <c r="I6" s="115">
        <f t="shared" si="0"/>
        <v>95.8058267487729</v>
      </c>
      <c r="J6" s="117">
        <f t="shared" si="1"/>
        <v>5</v>
      </c>
      <c r="K6" s="115">
        <f t="shared" si="2"/>
        <v>90.7139322206449</v>
      </c>
      <c r="L6" s="118">
        <f t="shared" si="3"/>
        <v>4</v>
      </c>
      <c r="M6" s="81">
        <f t="shared" si="4"/>
        <v>9</v>
      </c>
      <c r="N6" s="119">
        <f>RANK(M6,$M$2:$M$19,-1)</f>
        <v>5</v>
      </c>
      <c r="O6" s="19" t="s">
        <v>31</v>
      </c>
      <c r="P6" s="81" t="s">
        <v>22</v>
      </c>
      <c r="Q6" s="98" t="s">
        <v>77</v>
      </c>
      <c r="R6" s="98" t="s">
        <v>78</v>
      </c>
      <c r="S6" s="90" t="s">
        <v>29</v>
      </c>
    </row>
    <row r="7" s="112" customFormat="1" ht="46.5" customHeight="1" spans="1:19">
      <c r="A7" s="121" t="s">
        <v>79</v>
      </c>
      <c r="B7" s="121" t="s">
        <v>80</v>
      </c>
      <c r="C7" s="122">
        <v>99.9818652849741</v>
      </c>
      <c r="D7" s="122">
        <v>94.8642124352332</v>
      </c>
      <c r="E7" s="122">
        <v>92.9019607843137</v>
      </c>
      <c r="F7" s="122">
        <v>89.3662745098039</v>
      </c>
      <c r="G7" s="122">
        <v>88.3374689826303</v>
      </c>
      <c r="H7" s="122">
        <v>84.7734813895782</v>
      </c>
      <c r="I7" s="122">
        <f t="shared" si="0"/>
        <v>93.4169762311298</v>
      </c>
      <c r="J7" s="123">
        <f t="shared" si="1"/>
        <v>8</v>
      </c>
      <c r="K7" s="122">
        <f t="shared" si="2"/>
        <v>89.6679894448718</v>
      </c>
      <c r="L7" s="123">
        <f t="shared" si="3"/>
        <v>6</v>
      </c>
      <c r="M7" s="123">
        <f t="shared" si="4"/>
        <v>14</v>
      </c>
      <c r="N7" s="124">
        <v>6</v>
      </c>
      <c r="O7" s="73" t="s">
        <v>81</v>
      </c>
      <c r="P7" s="91" t="s">
        <v>22</v>
      </c>
      <c r="Q7" s="125" t="s">
        <v>82</v>
      </c>
      <c r="R7" s="126" t="s">
        <v>83</v>
      </c>
      <c r="S7" s="127"/>
    </row>
    <row r="8" s="110" customFormat="1" ht="46.8" spans="1:19">
      <c r="A8" s="114" t="s">
        <v>65</v>
      </c>
      <c r="B8" s="114" t="s">
        <v>84</v>
      </c>
      <c r="C8" s="115">
        <v>92.2279792746114</v>
      </c>
      <c r="D8" s="115">
        <v>88.8881865284974</v>
      </c>
      <c r="E8" s="115">
        <v>97.8137254901961</v>
      </c>
      <c r="F8" s="115">
        <v>93.1019215686275</v>
      </c>
      <c r="G8" s="116">
        <v>92.0595533498759</v>
      </c>
      <c r="H8" s="116">
        <v>86.8537320099256</v>
      </c>
      <c r="I8" s="115">
        <f t="shared" si="0"/>
        <v>94.0290742069852</v>
      </c>
      <c r="J8" s="117">
        <f t="shared" si="1"/>
        <v>7</v>
      </c>
      <c r="K8" s="115">
        <f t="shared" si="2"/>
        <v>89.6146133690168</v>
      </c>
      <c r="L8" s="118">
        <f t="shared" si="3"/>
        <v>7</v>
      </c>
      <c r="M8" s="81">
        <f t="shared" si="4"/>
        <v>14</v>
      </c>
      <c r="N8" s="119">
        <v>7</v>
      </c>
      <c r="O8" s="19" t="s">
        <v>31</v>
      </c>
      <c r="P8" s="81" t="s">
        <v>22</v>
      </c>
      <c r="Q8" s="98" t="s">
        <v>85</v>
      </c>
      <c r="R8" s="98" t="s">
        <v>86</v>
      </c>
      <c r="S8" s="90" t="s">
        <v>29</v>
      </c>
    </row>
    <row r="9" s="110" customFormat="1" ht="48.75" customHeight="1" spans="1:19">
      <c r="A9" s="114" t="s">
        <v>65</v>
      </c>
      <c r="B9" s="114" t="s">
        <v>87</v>
      </c>
      <c r="C9" s="115">
        <v>97.1321243523316</v>
      </c>
      <c r="D9" s="115">
        <v>91.4018808290156</v>
      </c>
      <c r="E9" s="115">
        <v>89.9230769230769</v>
      </c>
      <c r="F9" s="115">
        <v>86.939</v>
      </c>
      <c r="G9" s="116">
        <v>95.3826691967109</v>
      </c>
      <c r="H9" s="116">
        <v>87.4766015180266</v>
      </c>
      <c r="I9" s="115">
        <f t="shared" si="0"/>
        <v>94.0973608474948</v>
      </c>
      <c r="J9" s="117">
        <f t="shared" si="1"/>
        <v>6</v>
      </c>
      <c r="K9" s="115">
        <f t="shared" si="2"/>
        <v>88.6058274490141</v>
      </c>
      <c r="L9" s="118">
        <f t="shared" si="3"/>
        <v>8</v>
      </c>
      <c r="M9" s="81">
        <f t="shared" si="4"/>
        <v>14</v>
      </c>
      <c r="N9" s="119">
        <v>8</v>
      </c>
      <c r="O9" s="81"/>
      <c r="P9" s="81"/>
      <c r="Q9" s="98"/>
      <c r="R9" s="98"/>
      <c r="S9" s="90"/>
    </row>
    <row r="10" s="110" customFormat="1" ht="43.5" customHeight="1" spans="1:19">
      <c r="A10" s="114" t="s">
        <v>65</v>
      </c>
      <c r="B10" s="114" t="s">
        <v>88</v>
      </c>
      <c r="C10" s="115">
        <v>91.9507772020725</v>
      </c>
      <c r="D10" s="115">
        <v>89.9130051813472</v>
      </c>
      <c r="E10" s="115">
        <v>90.6960784313726</v>
      </c>
      <c r="F10" s="115">
        <v>89.0634509803922</v>
      </c>
      <c r="G10" s="116">
        <v>85.3598014888338</v>
      </c>
      <c r="H10" s="116">
        <v>84.9798808933003</v>
      </c>
      <c r="I10" s="115">
        <f t="shared" si="0"/>
        <v>89.1524697153919</v>
      </c>
      <c r="J10" s="117">
        <f t="shared" si="1"/>
        <v>11</v>
      </c>
      <c r="K10" s="115">
        <f t="shared" si="2"/>
        <v>87.9854456850132</v>
      </c>
      <c r="L10" s="118">
        <f t="shared" si="3"/>
        <v>9</v>
      </c>
      <c r="M10" s="81">
        <f t="shared" si="4"/>
        <v>20</v>
      </c>
      <c r="N10" s="119">
        <f>RANK(M10,$M$2:$M$19,-1)</f>
        <v>9</v>
      </c>
      <c r="O10" s="81"/>
      <c r="P10" s="81"/>
      <c r="Q10" s="98"/>
      <c r="R10" s="98"/>
      <c r="S10" s="90"/>
    </row>
    <row r="11" s="110" customFormat="1" ht="30" customHeight="1" spans="1:19">
      <c r="A11" s="114" t="s">
        <v>65</v>
      </c>
      <c r="B11" s="114" t="s">
        <v>89</v>
      </c>
      <c r="C11" s="115">
        <v>95.5777202072539</v>
      </c>
      <c r="D11" s="115">
        <v>91.228518134715</v>
      </c>
      <c r="E11" s="115">
        <v>93.3921568627451</v>
      </c>
      <c r="F11" s="115">
        <v>90.2169019607843</v>
      </c>
      <c r="G11" s="116">
        <v>84.863523573201</v>
      </c>
      <c r="H11" s="116">
        <v>81.3681141439206</v>
      </c>
      <c r="I11" s="115">
        <f t="shared" si="0"/>
        <v>90.9801836412318</v>
      </c>
      <c r="J11" s="117">
        <f t="shared" si="1"/>
        <v>10</v>
      </c>
      <c r="K11" s="115">
        <f t="shared" si="2"/>
        <v>87.60451141314</v>
      </c>
      <c r="L11" s="118">
        <f t="shared" si="3"/>
        <v>10</v>
      </c>
      <c r="M11" s="81">
        <f t="shared" si="4"/>
        <v>20</v>
      </c>
      <c r="N11" s="119">
        <v>10</v>
      </c>
      <c r="O11" s="81"/>
      <c r="P11" s="81"/>
      <c r="Q11" s="98"/>
      <c r="R11" s="98"/>
      <c r="S11" s="90"/>
    </row>
    <row r="12" s="111" customFormat="1" ht="30" customHeight="1" spans="1:19">
      <c r="A12" s="114" t="s">
        <v>65</v>
      </c>
      <c r="B12" s="114" t="s">
        <v>90</v>
      </c>
      <c r="C12" s="115">
        <v>88.8419689119171</v>
      </c>
      <c r="D12" s="115">
        <v>85.4772797927461</v>
      </c>
      <c r="E12" s="115">
        <v>95.5980392156863</v>
      </c>
      <c r="F12" s="115">
        <v>89.7667254901961</v>
      </c>
      <c r="G12" s="116">
        <v>89.8263027295285</v>
      </c>
      <c r="H12" s="116">
        <v>84.1637816377171</v>
      </c>
      <c r="I12" s="115">
        <f t="shared" si="0"/>
        <v>91.4494462250887</v>
      </c>
      <c r="J12" s="117">
        <f t="shared" si="1"/>
        <v>9</v>
      </c>
      <c r="K12" s="115">
        <f t="shared" si="2"/>
        <v>86.4692623068864</v>
      </c>
      <c r="L12" s="118">
        <f t="shared" si="3"/>
        <v>11</v>
      </c>
      <c r="M12" s="81">
        <f t="shared" si="4"/>
        <v>20</v>
      </c>
      <c r="N12" s="119">
        <v>11</v>
      </c>
      <c r="O12" s="81"/>
      <c r="P12" s="81"/>
      <c r="Q12" s="98"/>
      <c r="R12" s="98"/>
      <c r="S12" s="128"/>
    </row>
    <row r="13" s="110" customFormat="1" ht="30" customHeight="1" spans="1:19">
      <c r="A13" s="114" t="s">
        <v>65</v>
      </c>
      <c r="B13" s="114" t="s">
        <v>91</v>
      </c>
      <c r="C13" s="115">
        <v>77.4611398963731</v>
      </c>
      <c r="D13" s="115">
        <v>80.3447409326425</v>
      </c>
      <c r="E13" s="115">
        <v>83.3529411764706</v>
      </c>
      <c r="F13" s="115">
        <v>81.2134117647059</v>
      </c>
      <c r="G13" s="116">
        <v>88.0893300248139</v>
      </c>
      <c r="H13" s="116">
        <v>83.3805980148883</v>
      </c>
      <c r="I13" s="115">
        <f t="shared" si="0"/>
        <v>83.263031202787</v>
      </c>
      <c r="J13" s="117">
        <f t="shared" si="1"/>
        <v>12</v>
      </c>
      <c r="K13" s="115">
        <f t="shared" si="2"/>
        <v>81.6462502374122</v>
      </c>
      <c r="L13" s="118">
        <f t="shared" si="3"/>
        <v>13</v>
      </c>
      <c r="M13" s="81">
        <f t="shared" si="4"/>
        <v>25</v>
      </c>
      <c r="N13" s="119">
        <v>12</v>
      </c>
      <c r="O13" s="81"/>
      <c r="P13" s="81"/>
      <c r="Q13" s="98"/>
      <c r="R13" s="98"/>
      <c r="S13" s="90"/>
    </row>
    <row r="14" s="110" customFormat="1" ht="30" customHeight="1" spans="1:19">
      <c r="A14" s="114" t="s">
        <v>65</v>
      </c>
      <c r="B14" s="114" t="s">
        <v>92</v>
      </c>
      <c r="C14" s="115">
        <v>85.4922279792746</v>
      </c>
      <c r="D14" s="115">
        <v>84.6689481865285</v>
      </c>
      <c r="E14" s="115">
        <v>84.3333333333333</v>
      </c>
      <c r="F14" s="115">
        <v>84.8706666666667</v>
      </c>
      <c r="G14" s="116">
        <v>79.1563275434243</v>
      </c>
      <c r="H14" s="116">
        <v>79.3827965260546</v>
      </c>
      <c r="I14" s="115">
        <f t="shared" si="0"/>
        <v>82.8179657176816</v>
      </c>
      <c r="J14" s="117">
        <f t="shared" si="1"/>
        <v>14</v>
      </c>
      <c r="K14" s="115">
        <f t="shared" si="2"/>
        <v>82.9741371264166</v>
      </c>
      <c r="L14" s="118">
        <f t="shared" si="3"/>
        <v>12</v>
      </c>
      <c r="M14" s="81">
        <f t="shared" si="4"/>
        <v>26</v>
      </c>
      <c r="N14" s="119">
        <f>RANK(M14,$M$2:$M$19,-1)</f>
        <v>13</v>
      </c>
      <c r="O14" s="81"/>
      <c r="P14" s="81"/>
      <c r="Q14" s="98"/>
      <c r="R14" s="98"/>
      <c r="S14" s="90"/>
    </row>
    <row r="15" s="110" customFormat="1" ht="30" customHeight="1" spans="1:19">
      <c r="A15" s="114" t="s">
        <v>65</v>
      </c>
      <c r="B15" s="114" t="s">
        <v>93</v>
      </c>
      <c r="C15" s="120">
        <v>83.9759219750076</v>
      </c>
      <c r="D15" s="120">
        <v>82.753349283755</v>
      </c>
      <c r="E15" s="120">
        <v>79.421568627451</v>
      </c>
      <c r="F15" s="120">
        <v>78.1240196078431</v>
      </c>
      <c r="G15" s="120">
        <v>85.6079404466501</v>
      </c>
      <c r="H15" s="120">
        <v>81.6607642679901</v>
      </c>
      <c r="I15" s="115">
        <f t="shared" si="0"/>
        <v>83.0471441961374</v>
      </c>
      <c r="J15" s="117">
        <f t="shared" si="1"/>
        <v>13</v>
      </c>
      <c r="K15" s="115">
        <f t="shared" si="2"/>
        <v>80.8460443865294</v>
      </c>
      <c r="L15" s="118">
        <f t="shared" si="3"/>
        <v>14</v>
      </c>
      <c r="M15" s="81">
        <f t="shared" si="4"/>
        <v>27</v>
      </c>
      <c r="N15" s="119">
        <v>14</v>
      </c>
      <c r="O15" s="129"/>
      <c r="P15" s="129"/>
      <c r="Q15" s="130"/>
      <c r="R15" s="130"/>
      <c r="S15" s="90"/>
    </row>
    <row r="16" s="110" customFormat="1" ht="30" customHeight="1" spans="1:19">
      <c r="A16" s="114" t="s">
        <v>65</v>
      </c>
      <c r="B16" s="114" t="s">
        <v>94</v>
      </c>
      <c r="C16" s="115">
        <v>86.7062887331098</v>
      </c>
      <c r="D16" s="115">
        <v>83.7730876765214</v>
      </c>
      <c r="E16" s="115">
        <v>77.4705882352941</v>
      </c>
      <c r="F16" s="115">
        <v>77.3878823529412</v>
      </c>
      <c r="G16" s="120">
        <v>82.1339950372209</v>
      </c>
      <c r="H16" s="115">
        <v>79.8263970223325</v>
      </c>
      <c r="I16" s="115">
        <f t="shared" si="0"/>
        <v>81.9766158436558</v>
      </c>
      <c r="J16" s="117">
        <f t="shared" si="1"/>
        <v>15</v>
      </c>
      <c r="K16" s="115">
        <f t="shared" si="2"/>
        <v>80.3291223505984</v>
      </c>
      <c r="L16" s="118">
        <f t="shared" si="3"/>
        <v>15</v>
      </c>
      <c r="M16" s="81">
        <f t="shared" si="4"/>
        <v>30</v>
      </c>
      <c r="N16" s="119">
        <f>RANK(M16,$M$2:$M$19,-1)</f>
        <v>15</v>
      </c>
      <c r="O16" s="81"/>
      <c r="P16" s="81"/>
      <c r="Q16" s="98"/>
      <c r="R16" s="98"/>
      <c r="S16" s="90"/>
    </row>
    <row r="17" s="110" customFormat="1" ht="30" customHeight="1" spans="1:19">
      <c r="A17" s="114" t="s">
        <v>65</v>
      </c>
      <c r="B17" s="114" t="s">
        <v>95</v>
      </c>
      <c r="C17" s="120">
        <v>77.720207253886</v>
      </c>
      <c r="D17" s="120">
        <v>76.8776347150259</v>
      </c>
      <c r="E17" s="120">
        <v>77.9509803921569</v>
      </c>
      <c r="F17" s="120">
        <v>77.106137254902</v>
      </c>
      <c r="G17" s="116">
        <v>75.1861042183623</v>
      </c>
      <c r="H17" s="116">
        <v>74.2266625310174</v>
      </c>
      <c r="I17" s="115">
        <f t="shared" si="0"/>
        <v>76.8820388704816</v>
      </c>
      <c r="J17" s="117">
        <f t="shared" si="1"/>
        <v>16</v>
      </c>
      <c r="K17" s="115">
        <f t="shared" si="2"/>
        <v>76.0701448336484</v>
      </c>
      <c r="L17" s="118">
        <f t="shared" si="3"/>
        <v>16</v>
      </c>
      <c r="M17" s="81">
        <f t="shared" si="4"/>
        <v>32</v>
      </c>
      <c r="N17" s="119">
        <v>16</v>
      </c>
      <c r="O17" s="129"/>
      <c r="P17" s="129"/>
      <c r="Q17" s="130"/>
      <c r="R17" s="130"/>
      <c r="S17" s="90"/>
    </row>
    <row r="18" s="110" customFormat="1" ht="30" customHeight="1" spans="1:19">
      <c r="A18" s="114" t="s">
        <v>65</v>
      </c>
      <c r="B18" s="114" t="s">
        <v>96</v>
      </c>
      <c r="C18" s="115">
        <v>79.0155440414508</v>
      </c>
      <c r="D18" s="115">
        <v>78.110103626943</v>
      </c>
      <c r="E18" s="115">
        <v>72.5686274509804</v>
      </c>
      <c r="F18" s="115">
        <v>73.9746078431372</v>
      </c>
      <c r="G18" s="120">
        <v>73.2009925558313</v>
      </c>
      <c r="H18" s="115">
        <v>74.3505955334988</v>
      </c>
      <c r="I18" s="115">
        <f t="shared" si="0"/>
        <v>74.7668726970425</v>
      </c>
      <c r="J18" s="117">
        <f t="shared" si="1"/>
        <v>17</v>
      </c>
      <c r="K18" s="115">
        <f t="shared" si="2"/>
        <v>75.4784356678597</v>
      </c>
      <c r="L18" s="118">
        <f t="shared" si="3"/>
        <v>17</v>
      </c>
      <c r="M18" s="81">
        <f t="shared" si="4"/>
        <v>34</v>
      </c>
      <c r="N18" s="119">
        <f>RANK(M18,$M$2:$M$19,-1)</f>
        <v>17</v>
      </c>
      <c r="O18" s="81"/>
      <c r="P18" s="81"/>
      <c r="Q18" s="98"/>
      <c r="R18" s="98"/>
      <c r="S18" s="90"/>
    </row>
    <row r="19" s="110" customFormat="1" ht="30" customHeight="1" spans="1:19">
      <c r="A19" s="114" t="s">
        <v>65</v>
      </c>
      <c r="B19" s="114" t="s">
        <v>97</v>
      </c>
      <c r="C19" s="115">
        <v>76.4502692268617</v>
      </c>
      <c r="D19" s="115">
        <v>76.3066749974601</v>
      </c>
      <c r="E19" s="115">
        <v>61.0490196078431</v>
      </c>
      <c r="F19" s="115">
        <v>66.2318627450981</v>
      </c>
      <c r="G19" s="116">
        <v>81.9734345351044</v>
      </c>
      <c r="H19" s="116">
        <v>79.1490607210626</v>
      </c>
      <c r="I19" s="115">
        <f t="shared" si="0"/>
        <v>73.3109957151654</v>
      </c>
      <c r="J19" s="117">
        <f t="shared" si="1"/>
        <v>18</v>
      </c>
      <c r="K19" s="115">
        <f t="shared" si="2"/>
        <v>73.8958661545403</v>
      </c>
      <c r="L19" s="118">
        <f t="shared" si="3"/>
        <v>18</v>
      </c>
      <c r="M19" s="81">
        <f t="shared" si="4"/>
        <v>36</v>
      </c>
      <c r="N19" s="119">
        <v>18</v>
      </c>
      <c r="O19" s="81"/>
      <c r="P19" s="81"/>
      <c r="Q19" s="98"/>
      <c r="R19" s="98"/>
      <c r="S19" s="90"/>
    </row>
    <row r="21" s="113" customFormat="1" spans="1:19">
      <c r="A21" s="131"/>
      <c r="J21" s="132"/>
      <c r="L21" s="133"/>
      <c r="N21" s="134"/>
      <c r="Q21" s="135"/>
      <c r="R21" s="135"/>
      <c r="S21" s="136"/>
    </row>
    <row r="22" spans="1:19">
      <c r="A22" s="137"/>
    </row>
  </sheetData>
  <autoFilter xmlns:etc="http://www.wps.cn/officeDocument/2017/etCustomData" ref="A1:S19" etc:filterBottomFollowUsedRange="0">
    <extLst/>
  </autoFilter>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
  <sheetViews>
    <sheetView zoomScale="90" zoomScaleNormal="90" workbookViewId="0">
      <selection activeCell="C1" sqref="C$1:C$1048576"/>
    </sheetView>
  </sheetViews>
  <sheetFormatPr defaultColWidth="9" defaultRowHeight="13.8"/>
  <cols>
    <col min="1" max="1" width="11.5" customWidth="1"/>
    <col min="2" max="2" width="12.8796296296296" customWidth="1"/>
    <col min="3" max="3" width="12.5" customWidth="1"/>
    <col min="4" max="4" width="12.25" customWidth="1"/>
    <col min="5" max="5" width="12" customWidth="1"/>
    <col min="6" max="6" width="12.1296296296296" customWidth="1"/>
    <col min="7" max="7" width="12.5" customWidth="1"/>
    <col min="8" max="8" width="12.1296296296296" customWidth="1"/>
    <col min="9" max="9" width="11.5" customWidth="1"/>
    <col min="10" max="10" width="12.6296296296296" style="4" customWidth="1"/>
    <col min="11" max="11" width="12.6296296296296" customWidth="1"/>
    <col min="12" max="12" width="12.1296296296296" style="5" customWidth="1"/>
    <col min="13" max="13" width="10.6296296296296" customWidth="1"/>
    <col min="14" max="14" width="10.3796296296296" style="6" customWidth="1"/>
    <col min="15" max="16" width="10.3796296296296" customWidth="1"/>
    <col min="17" max="17" width="29.5555555555556" style="7" customWidth="1"/>
    <col min="18" max="18" width="26.8888888888889" style="7" customWidth="1"/>
    <col min="19" max="19" width="12.6666666666667" style="104" customWidth="1"/>
    <col min="20" max="20" width="9" customWidth="1"/>
  </cols>
  <sheetData>
    <row r="1" s="7" customFormat="1" ht="31.5" customHeight="1" spans="1:20">
      <c r="A1" s="9" t="s">
        <v>0</v>
      </c>
      <c r="B1" s="9" t="s">
        <v>1</v>
      </c>
      <c r="C1" s="9" t="s">
        <v>2</v>
      </c>
      <c r="D1" s="9" t="s">
        <v>3</v>
      </c>
      <c r="E1" s="9" t="s">
        <v>4</v>
      </c>
      <c r="F1" s="9" t="s">
        <v>5</v>
      </c>
      <c r="G1" s="9" t="s">
        <v>6</v>
      </c>
      <c r="H1" s="9" t="s">
        <v>7</v>
      </c>
      <c r="I1" s="9" t="s">
        <v>8</v>
      </c>
      <c r="J1" s="10" t="s">
        <v>9</v>
      </c>
      <c r="K1" s="9" t="s">
        <v>10</v>
      </c>
      <c r="L1" s="11" t="s">
        <v>11</v>
      </c>
      <c r="M1" s="9" t="s">
        <v>12</v>
      </c>
      <c r="N1" s="12" t="s">
        <v>13</v>
      </c>
      <c r="O1" s="9" t="s">
        <v>14</v>
      </c>
      <c r="P1" s="9" t="s">
        <v>15</v>
      </c>
      <c r="Q1" s="9" t="s">
        <v>16</v>
      </c>
      <c r="R1" s="9" t="s">
        <v>17</v>
      </c>
      <c r="S1" s="9" t="s">
        <v>18</v>
      </c>
    </row>
    <row r="2" ht="78" spans="1:20">
      <c r="A2" s="81" t="s">
        <v>98</v>
      </c>
      <c r="B2" s="82" t="s">
        <v>99</v>
      </c>
      <c r="C2" s="83">
        <v>99.7429305912596</v>
      </c>
      <c r="D2" s="83">
        <v>92.5079048843188</v>
      </c>
      <c r="E2" s="83">
        <v>101</v>
      </c>
      <c r="F2" s="83">
        <v>94.013</v>
      </c>
      <c r="G2" s="84">
        <v>100</v>
      </c>
      <c r="H2" s="83">
        <v>91.87</v>
      </c>
      <c r="I2" s="83">
        <f t="shared" ref="I2:I19" si="0">(C2*1.1+E2*1.2+G2*1.3)/3.6</f>
        <v>100.254784347329</v>
      </c>
      <c r="J2" s="85">
        <f t="shared" ref="J2:J19" si="1">_xlfn.RANK.EQ(I2,$I$2:$I$19)</f>
        <v>1</v>
      </c>
      <c r="K2" s="83">
        <f>(D2+F2+H2)/3</f>
        <v>92.7969682947729</v>
      </c>
      <c r="L2" s="86">
        <f t="shared" ref="L2:L19" si="2">_xlfn.RANK.EQ(K2,$K$2:$K$19)</f>
        <v>2</v>
      </c>
      <c r="M2" s="87">
        <f>J2+L2</f>
        <v>3</v>
      </c>
      <c r="N2" s="88">
        <f>RANK(M2,$M$2:$M$19,-1)</f>
        <v>1</v>
      </c>
      <c r="O2" s="19" t="s">
        <v>21</v>
      </c>
      <c r="P2" s="83" t="s">
        <v>22</v>
      </c>
      <c r="Q2" s="105" t="s">
        <v>100</v>
      </c>
      <c r="R2" s="105" t="s">
        <v>101</v>
      </c>
      <c r="S2" s="106" t="s">
        <v>25</v>
      </c>
      <c r="T2" s="46"/>
    </row>
    <row r="3" s="2" customFormat="1" ht="46.8" spans="1:20">
      <c r="A3" s="81" t="s">
        <v>98</v>
      </c>
      <c r="B3" s="82" t="s">
        <v>102</v>
      </c>
      <c r="C3" s="83">
        <v>98.3844951862493</v>
      </c>
      <c r="D3" s="83">
        <v>93.1199218710621</v>
      </c>
      <c r="E3" s="83">
        <v>95.1747572815534</v>
      </c>
      <c r="F3" s="83">
        <v>91.6155922330097</v>
      </c>
      <c r="G3" s="84">
        <v>99.4949494949495</v>
      </c>
      <c r="H3" s="83">
        <v>93.8369696969697</v>
      </c>
      <c r="I3" s="83">
        <f t="shared" si="0"/>
        <v>97.7155799406035</v>
      </c>
      <c r="J3" s="85">
        <f t="shared" si="1"/>
        <v>3</v>
      </c>
      <c r="K3" s="83">
        <f>(D3+F3+H3)/3</f>
        <v>92.8574946003472</v>
      </c>
      <c r="L3" s="86">
        <f t="shared" si="2"/>
        <v>1</v>
      </c>
      <c r="M3" s="87">
        <f>J3+L3</f>
        <v>4</v>
      </c>
      <c r="N3" s="88">
        <f>RANK(M3,$M$2:$M$19,-1)</f>
        <v>2</v>
      </c>
      <c r="O3" s="19" t="s">
        <v>31</v>
      </c>
      <c r="P3" s="83" t="s">
        <v>22</v>
      </c>
      <c r="Q3" s="105" t="s">
        <v>103</v>
      </c>
      <c r="R3" s="105" t="s">
        <v>104</v>
      </c>
      <c r="S3" s="106" t="s">
        <v>29</v>
      </c>
      <c r="T3" s="107"/>
    </row>
    <row r="4" ht="46.8" spans="1:20">
      <c r="A4" s="81" t="s">
        <v>98</v>
      </c>
      <c r="B4" s="82" t="s">
        <v>105</v>
      </c>
      <c r="C4" s="83">
        <v>100</v>
      </c>
      <c r="D4" s="83">
        <v>92.433</v>
      </c>
      <c r="E4" s="83">
        <v>96.3883495145631</v>
      </c>
      <c r="F4" s="83">
        <v>90.753427184466</v>
      </c>
      <c r="G4" s="102">
        <v>99.2424242424242</v>
      </c>
      <c r="H4" s="83">
        <v>90.7354545454545</v>
      </c>
      <c r="I4" s="83">
        <f t="shared" si="0"/>
        <v>98.5225474812854</v>
      </c>
      <c r="J4" s="85">
        <f t="shared" si="1"/>
        <v>2</v>
      </c>
      <c r="K4" s="83">
        <f>(D4+F4+H4)/3</f>
        <v>91.3072939099735</v>
      </c>
      <c r="L4" s="86">
        <f t="shared" si="2"/>
        <v>4</v>
      </c>
      <c r="M4" s="87">
        <f>J4+L4</f>
        <v>6</v>
      </c>
      <c r="N4" s="88">
        <f>RANK(M4,$M$2:$M$19,-1)</f>
        <v>3</v>
      </c>
      <c r="O4" s="19" t="s">
        <v>31</v>
      </c>
      <c r="P4" s="83" t="s">
        <v>22</v>
      </c>
      <c r="Q4" s="105" t="s">
        <v>38</v>
      </c>
      <c r="R4" s="105" t="s">
        <v>106</v>
      </c>
      <c r="S4" s="106" t="s">
        <v>29</v>
      </c>
      <c r="T4" s="46"/>
    </row>
    <row r="5" ht="78" spans="1:20">
      <c r="A5" s="81" t="s">
        <v>98</v>
      </c>
      <c r="B5" s="82" t="s">
        <v>107</v>
      </c>
      <c r="C5" s="83">
        <v>95.2694188215132</v>
      </c>
      <c r="D5" s="83">
        <v>91.9541222339836</v>
      </c>
      <c r="E5" s="83">
        <v>96.373786407767</v>
      </c>
      <c r="F5" s="83">
        <v>94.8979611650486</v>
      </c>
      <c r="G5" s="84">
        <v>92.9292929292929</v>
      </c>
      <c r="H5" s="83">
        <v>88.3375757575758</v>
      </c>
      <c r="I5" s="83">
        <f t="shared" si="0"/>
        <v>94.7924958891849</v>
      </c>
      <c r="J5" s="85">
        <f t="shared" si="1"/>
        <v>4</v>
      </c>
      <c r="K5" s="83">
        <f>(D5+F5+H5)/3</f>
        <v>91.729886385536</v>
      </c>
      <c r="L5" s="86">
        <f t="shared" si="2"/>
        <v>3</v>
      </c>
      <c r="M5" s="87">
        <f>J5+L5</f>
        <v>7</v>
      </c>
      <c r="N5" s="88">
        <v>4</v>
      </c>
      <c r="O5" s="19" t="s">
        <v>31</v>
      </c>
      <c r="P5" s="83" t="s">
        <v>22</v>
      </c>
      <c r="Q5" s="105" t="s">
        <v>108</v>
      </c>
      <c r="R5" s="105" t="s">
        <v>109</v>
      </c>
      <c r="S5" s="106" t="s">
        <v>29</v>
      </c>
      <c r="T5" s="46"/>
    </row>
    <row r="6" ht="140.4" spans="1:20">
      <c r="A6" s="81" t="s">
        <v>98</v>
      </c>
      <c r="B6" s="82" t="s">
        <v>110</v>
      </c>
      <c r="C6" s="83">
        <v>93.0449871465296</v>
      </c>
      <c r="D6" s="83">
        <v>89.4402416452442</v>
      </c>
      <c r="E6" s="83">
        <v>90.7912621359224</v>
      </c>
      <c r="F6" s="83">
        <v>89.5123203883495</v>
      </c>
      <c r="G6" s="83">
        <v>96.7171717171717</v>
      </c>
      <c r="H6" s="83">
        <v>94.065303030303</v>
      </c>
      <c r="I6" s="83">
        <f t="shared" si="0"/>
        <v>93.6198121268368</v>
      </c>
      <c r="J6" s="85">
        <f t="shared" si="1"/>
        <v>5</v>
      </c>
      <c r="K6" s="83">
        <f t="shared" ref="K3:K19" si="3">(D6+F6+H6)/3</f>
        <v>91.0059550212989</v>
      </c>
      <c r="L6" s="86">
        <f t="shared" si="2"/>
        <v>5</v>
      </c>
      <c r="M6" s="87">
        <f t="shared" ref="M3:M19" si="4">J6+L6</f>
        <v>10</v>
      </c>
      <c r="N6" s="88">
        <f>RANK(M6,$M$2:$M$19,-1)</f>
        <v>5</v>
      </c>
      <c r="O6" s="19" t="s">
        <v>31</v>
      </c>
      <c r="P6" s="83" t="s">
        <v>22</v>
      </c>
      <c r="Q6" s="105" t="s">
        <v>77</v>
      </c>
      <c r="R6" s="108" t="s">
        <v>111</v>
      </c>
      <c r="S6" s="106" t="s">
        <v>29</v>
      </c>
      <c r="T6" s="46"/>
    </row>
    <row r="7" ht="93.6" spans="1:20">
      <c r="A7" s="81" t="s">
        <v>98</v>
      </c>
      <c r="B7" s="82" t="s">
        <v>112</v>
      </c>
      <c r="C7" s="83">
        <v>92.5449871465296</v>
      </c>
      <c r="D7" s="83">
        <v>90.1532416452442</v>
      </c>
      <c r="E7" s="83">
        <v>85.6941747572816</v>
      </c>
      <c r="F7" s="83">
        <v>85.105213592233</v>
      </c>
      <c r="G7" s="84">
        <v>96.7121212121212</v>
      </c>
      <c r="H7" s="83">
        <v>88.4972727272727</v>
      </c>
      <c r="I7" s="83">
        <f t="shared" si="0"/>
        <v>91.766181429355</v>
      </c>
      <c r="J7" s="85">
        <f t="shared" si="1"/>
        <v>7</v>
      </c>
      <c r="K7" s="83">
        <f t="shared" si="3"/>
        <v>87.91857598825</v>
      </c>
      <c r="L7" s="86">
        <f t="shared" si="2"/>
        <v>6</v>
      </c>
      <c r="M7" s="87">
        <f t="shared" si="4"/>
        <v>13</v>
      </c>
      <c r="N7" s="88">
        <f>RANK(M7,$M$2:$M$19,-1)</f>
        <v>6</v>
      </c>
      <c r="O7" s="19" t="s">
        <v>31</v>
      </c>
      <c r="P7" s="83" t="s">
        <v>22</v>
      </c>
      <c r="Q7" s="105" t="s">
        <v>74</v>
      </c>
      <c r="R7" s="99" t="s">
        <v>113</v>
      </c>
      <c r="S7" s="106" t="s">
        <v>29</v>
      </c>
      <c r="T7" s="46"/>
    </row>
    <row r="8" ht="78" spans="1:20">
      <c r="A8" s="81" t="s">
        <v>98</v>
      </c>
      <c r="B8" s="82" t="s">
        <v>114</v>
      </c>
      <c r="C8" s="83">
        <v>93.8303341902314</v>
      </c>
      <c r="D8" s="83">
        <v>88.5887172236504</v>
      </c>
      <c r="E8" s="83">
        <v>94.4466019417476</v>
      </c>
      <c r="F8" s="83">
        <v>88.4192912621359</v>
      </c>
      <c r="G8" s="84">
        <v>90.6565656565657</v>
      </c>
      <c r="H8" s="83">
        <v>84.7239393939394</v>
      </c>
      <c r="I8" s="83">
        <f t="shared" si="0"/>
        <v>92.8896736924686</v>
      </c>
      <c r="J8" s="85">
        <f t="shared" si="1"/>
        <v>6</v>
      </c>
      <c r="K8" s="83">
        <f t="shared" si="3"/>
        <v>87.2439826265752</v>
      </c>
      <c r="L8" s="86">
        <f t="shared" si="2"/>
        <v>7</v>
      </c>
      <c r="M8" s="87">
        <f t="shared" si="4"/>
        <v>13</v>
      </c>
      <c r="N8" s="88">
        <v>7</v>
      </c>
      <c r="O8" s="19" t="s">
        <v>31</v>
      </c>
      <c r="P8" s="83" t="s">
        <v>22</v>
      </c>
      <c r="Q8" s="105" t="s">
        <v>41</v>
      </c>
      <c r="R8" s="105" t="s">
        <v>115</v>
      </c>
      <c r="S8" s="106" t="s">
        <v>29</v>
      </c>
      <c r="T8" s="46"/>
    </row>
    <row r="9" ht="30" customHeight="1" spans="1:20">
      <c r="A9" s="81" t="s">
        <v>98</v>
      </c>
      <c r="B9" s="82" t="s">
        <v>116</v>
      </c>
      <c r="C9" s="83">
        <v>91.245501285347</v>
      </c>
      <c r="D9" s="83">
        <v>88.5625758354756</v>
      </c>
      <c r="E9" s="83">
        <v>87.878640776699</v>
      </c>
      <c r="F9" s="83">
        <v>86.7121165048544</v>
      </c>
      <c r="G9" s="84">
        <v>89.1414141414141</v>
      </c>
      <c r="H9" s="83">
        <v>85.2448484848485</v>
      </c>
      <c r="I9" s="83">
        <f t="shared" si="0"/>
        <v>89.3634052027108</v>
      </c>
      <c r="J9" s="85">
        <f t="shared" si="1"/>
        <v>8</v>
      </c>
      <c r="K9" s="83">
        <f t="shared" si="3"/>
        <v>86.8398469417261</v>
      </c>
      <c r="L9" s="86">
        <f t="shared" si="2"/>
        <v>8</v>
      </c>
      <c r="M9" s="87">
        <f t="shared" si="4"/>
        <v>16</v>
      </c>
      <c r="N9" s="88">
        <f>RANK(M9,$M$2:$M$19,-1)</f>
        <v>8</v>
      </c>
      <c r="O9" s="87"/>
      <c r="P9" s="83"/>
      <c r="Q9" s="105"/>
      <c r="R9" s="105"/>
      <c r="S9" s="109"/>
      <c r="T9" s="46"/>
    </row>
    <row r="10" ht="30" customHeight="1" spans="1:20">
      <c r="A10" s="81" t="s">
        <v>98</v>
      </c>
      <c r="B10" s="82" t="s">
        <v>117</v>
      </c>
      <c r="C10" s="83">
        <v>98.1057260950653</v>
      </c>
      <c r="D10" s="83">
        <v>93.1925219617924</v>
      </c>
      <c r="E10" s="83">
        <v>89.5776699029126</v>
      </c>
      <c r="F10" s="83">
        <v>86.1724854368932</v>
      </c>
      <c r="G10" s="84">
        <v>78.5353535353535</v>
      </c>
      <c r="H10" s="83">
        <v>77.6612121212121</v>
      </c>
      <c r="I10" s="83">
        <f t="shared" si="0"/>
        <v>88.1959617177852</v>
      </c>
      <c r="J10" s="85">
        <f t="shared" si="1"/>
        <v>10</v>
      </c>
      <c r="K10" s="83">
        <f t="shared" si="3"/>
        <v>85.6754065066326</v>
      </c>
      <c r="L10" s="86">
        <f t="shared" si="2"/>
        <v>9</v>
      </c>
      <c r="M10" s="87">
        <f t="shared" si="4"/>
        <v>19</v>
      </c>
      <c r="N10" s="88">
        <f>RANK(M10,$M$2:$M$19,-1)</f>
        <v>9</v>
      </c>
      <c r="O10" s="87"/>
      <c r="P10" s="83"/>
      <c r="Q10" s="105"/>
      <c r="R10" s="105"/>
      <c r="S10" s="109"/>
    </row>
    <row r="11" s="2" customFormat="1" ht="30" customHeight="1" spans="1:20">
      <c r="A11" s="81" t="s">
        <v>98</v>
      </c>
      <c r="B11" s="82" t="s">
        <v>118</v>
      </c>
      <c r="C11" s="83">
        <v>85.3470437017995</v>
      </c>
      <c r="D11" s="83">
        <v>82.4115784061697</v>
      </c>
      <c r="E11" s="83">
        <v>88.1359223300971</v>
      </c>
      <c r="F11" s="83">
        <v>84.3288495145631</v>
      </c>
      <c r="G11" s="84">
        <v>93.4640522875817</v>
      </c>
      <c r="H11" s="83">
        <v>86.763431372549</v>
      </c>
      <c r="I11" s="83">
        <f t="shared" si="0"/>
        <v>89.2078119005423</v>
      </c>
      <c r="J11" s="85">
        <f t="shared" si="1"/>
        <v>9</v>
      </c>
      <c r="K11" s="83">
        <f t="shared" si="3"/>
        <v>84.5012864310939</v>
      </c>
      <c r="L11" s="86">
        <f t="shared" si="2"/>
        <v>10</v>
      </c>
      <c r="M11" s="87">
        <f t="shared" si="4"/>
        <v>19</v>
      </c>
      <c r="N11" s="88">
        <v>10</v>
      </c>
      <c r="O11" s="87"/>
      <c r="P11" s="83"/>
      <c r="Q11" s="105"/>
      <c r="R11" s="105"/>
      <c r="S11" s="109"/>
    </row>
    <row r="12" ht="30" customHeight="1" spans="1:20">
      <c r="A12" s="81" t="s">
        <v>98</v>
      </c>
      <c r="B12" s="82" t="s">
        <v>119</v>
      </c>
      <c r="C12" s="83">
        <v>91.245501285347</v>
      </c>
      <c r="D12" s="83">
        <v>84.7505758354756</v>
      </c>
      <c r="E12" s="83">
        <v>85.2087378640777</v>
      </c>
      <c r="F12" s="83">
        <v>81.7896796116505</v>
      </c>
      <c r="G12" s="84">
        <v>88.1313131313131</v>
      </c>
      <c r="H12" s="83">
        <v>82.5437878787879</v>
      </c>
      <c r="I12" s="83">
        <f t="shared" si="0"/>
        <v>88.1086788670784</v>
      </c>
      <c r="J12" s="85">
        <f t="shared" si="1"/>
        <v>11</v>
      </c>
      <c r="K12" s="83">
        <f t="shared" si="3"/>
        <v>83.0280144419713</v>
      </c>
      <c r="L12" s="86">
        <f t="shared" si="2"/>
        <v>11</v>
      </c>
      <c r="M12" s="87">
        <f t="shared" si="4"/>
        <v>22</v>
      </c>
      <c r="N12" s="88">
        <f>RANK(M12,$M$2:$M$19,-1)</f>
        <v>11</v>
      </c>
      <c r="O12" s="87"/>
      <c r="P12" s="83"/>
      <c r="Q12" s="105"/>
      <c r="R12" s="105"/>
      <c r="S12" s="109"/>
    </row>
    <row r="13" ht="30" customHeight="1" spans="1:20">
      <c r="A13" s="81" t="s">
        <v>98</v>
      </c>
      <c r="B13" s="82" t="s">
        <v>120</v>
      </c>
      <c r="C13" s="83">
        <v>89.4601542416452</v>
      </c>
      <c r="D13" s="83">
        <v>84.5711002570694</v>
      </c>
      <c r="E13" s="83">
        <v>83.995145631068</v>
      </c>
      <c r="F13" s="83">
        <v>85.0148446601942</v>
      </c>
      <c r="G13" s="84">
        <v>74.7474747474748</v>
      </c>
      <c r="H13" s="83">
        <v>74.8984848484849</v>
      </c>
      <c r="I13" s="83">
        <f t="shared" si="0"/>
        <v>82.3255726652246</v>
      </c>
      <c r="J13" s="85">
        <f t="shared" si="1"/>
        <v>12</v>
      </c>
      <c r="K13" s="83">
        <f t="shared" si="3"/>
        <v>81.4948099219161</v>
      </c>
      <c r="L13" s="86">
        <f t="shared" si="2"/>
        <v>12</v>
      </c>
      <c r="M13" s="87">
        <f t="shared" si="4"/>
        <v>24</v>
      </c>
      <c r="N13" s="88">
        <v>12</v>
      </c>
      <c r="O13" s="87"/>
      <c r="P13" s="83"/>
      <c r="Q13" s="105"/>
      <c r="R13" s="105"/>
      <c r="S13" s="109"/>
    </row>
    <row r="14" ht="30" customHeight="1" spans="1:20">
      <c r="A14" s="81" t="s">
        <v>98</v>
      </c>
      <c r="B14" s="82" t="s">
        <v>121</v>
      </c>
      <c r="C14" s="83">
        <v>79.1773778920308</v>
      </c>
      <c r="D14" s="83">
        <v>78.12929562982</v>
      </c>
      <c r="E14" s="83">
        <v>80.8398058252427</v>
      </c>
      <c r="F14" s="83">
        <v>79.6228737864078</v>
      </c>
      <c r="G14" s="84">
        <v>82.5757575757576</v>
      </c>
      <c r="H14" s="83">
        <v>79.9904545454545</v>
      </c>
      <c r="I14" s="83">
        <f t="shared" si="0"/>
        <v>80.9587132000028</v>
      </c>
      <c r="J14" s="85">
        <f t="shared" si="1"/>
        <v>13</v>
      </c>
      <c r="K14" s="83">
        <f t="shared" si="3"/>
        <v>79.2475413205608</v>
      </c>
      <c r="L14" s="86">
        <f t="shared" si="2"/>
        <v>13</v>
      </c>
      <c r="M14" s="87">
        <f t="shared" si="4"/>
        <v>26</v>
      </c>
      <c r="N14" s="88">
        <f>RANK(M14,$M$2:$M$19,-1)</f>
        <v>13</v>
      </c>
      <c r="O14" s="87"/>
      <c r="P14" s="83"/>
      <c r="Q14" s="105"/>
      <c r="R14" s="105"/>
      <c r="S14" s="109"/>
    </row>
    <row r="15" ht="30" customHeight="1" spans="1:20">
      <c r="A15" s="81" t="s">
        <v>98</v>
      </c>
      <c r="B15" s="82" t="s">
        <v>122</v>
      </c>
      <c r="C15" s="83">
        <v>78.8850244467967</v>
      </c>
      <c r="D15" s="83">
        <v>79.0692658904179</v>
      </c>
      <c r="E15" s="83">
        <v>73.0873786407767</v>
      </c>
      <c r="F15" s="83">
        <v>73.1202961165049</v>
      </c>
      <c r="G15" s="84">
        <v>89.3444246385423</v>
      </c>
      <c r="H15" s="83">
        <v>83.9316547831254</v>
      </c>
      <c r="I15" s="83">
        <f t="shared" si="0"/>
        <v>80.7294814695871</v>
      </c>
      <c r="J15" s="85">
        <f t="shared" si="1"/>
        <v>14</v>
      </c>
      <c r="K15" s="83">
        <f t="shared" si="3"/>
        <v>78.7070722633494</v>
      </c>
      <c r="L15" s="86">
        <f t="shared" si="2"/>
        <v>14</v>
      </c>
      <c r="M15" s="87">
        <f t="shared" si="4"/>
        <v>28</v>
      </c>
      <c r="N15" s="88">
        <f>RANK(M15,$M$2:$M$19,-1)</f>
        <v>14</v>
      </c>
      <c r="O15" s="87"/>
      <c r="P15" s="83"/>
      <c r="Q15" s="105"/>
      <c r="R15" s="105"/>
      <c r="S15" s="109"/>
    </row>
    <row r="16" ht="30" customHeight="1" spans="1:20">
      <c r="A16" s="81" t="s">
        <v>98</v>
      </c>
      <c r="B16" s="82" t="s">
        <v>123</v>
      </c>
      <c r="C16" s="83">
        <v>76.6066838046273</v>
      </c>
      <c r="D16" s="83">
        <v>76.7463444730077</v>
      </c>
      <c r="E16" s="83">
        <v>72.5873786407767</v>
      </c>
      <c r="F16" s="83">
        <v>74.1207961165049</v>
      </c>
      <c r="G16" s="83">
        <v>66.4141414141414</v>
      </c>
      <c r="H16" s="83">
        <v>70.1884848484848</v>
      </c>
      <c r="I16" s="83">
        <f t="shared" si="0"/>
        <v>71.5862751090016</v>
      </c>
      <c r="J16" s="85">
        <f t="shared" si="1"/>
        <v>15</v>
      </c>
      <c r="K16" s="83">
        <f t="shared" si="3"/>
        <v>73.6852084793325</v>
      </c>
      <c r="L16" s="86">
        <f t="shared" si="2"/>
        <v>15</v>
      </c>
      <c r="M16" s="87">
        <f t="shared" si="4"/>
        <v>30</v>
      </c>
      <c r="N16" s="88">
        <f>RANK(M16,$M$2:$M$19,-1)</f>
        <v>15</v>
      </c>
      <c r="O16" s="81"/>
      <c r="P16" s="81"/>
      <c r="Q16" s="108"/>
      <c r="R16" s="108"/>
      <c r="S16" s="106"/>
    </row>
    <row r="17" ht="30" customHeight="1" spans="1:19">
      <c r="A17" s="81" t="s">
        <v>98</v>
      </c>
      <c r="B17" s="82" t="s">
        <v>124</v>
      </c>
      <c r="C17" s="83">
        <v>65.8097686375321</v>
      </c>
      <c r="D17" s="83">
        <v>69.7053496143959</v>
      </c>
      <c r="E17" s="83">
        <v>57.2815533980583</v>
      </c>
      <c r="F17" s="83">
        <v>64.1905097087379</v>
      </c>
      <c r="G17" s="83">
        <v>73.2323232323232</v>
      </c>
      <c r="H17" s="83">
        <v>73.4893939393939</v>
      </c>
      <c r="I17" s="83">
        <f t="shared" si="0"/>
        <v>65.6473971613821</v>
      </c>
      <c r="J17" s="85">
        <f t="shared" si="1"/>
        <v>16</v>
      </c>
      <c r="K17" s="83">
        <f t="shared" si="3"/>
        <v>69.1284177541759</v>
      </c>
      <c r="L17" s="86">
        <f t="shared" si="2"/>
        <v>16</v>
      </c>
      <c r="M17" s="87">
        <f t="shared" si="4"/>
        <v>32</v>
      </c>
      <c r="N17" s="88">
        <f>RANK(M17,$M$2:$M$19,-1)</f>
        <v>16</v>
      </c>
      <c r="O17" s="83"/>
      <c r="P17" s="83"/>
      <c r="Q17" s="105"/>
      <c r="R17" s="105"/>
      <c r="S17" s="109"/>
    </row>
    <row r="18" ht="30" customHeight="1" spans="1:19">
      <c r="A18" s="81" t="s">
        <v>98</v>
      </c>
      <c r="B18" s="82" t="s">
        <v>125</v>
      </c>
      <c r="C18" s="83">
        <v>72.7506426735219</v>
      </c>
      <c r="D18" s="83">
        <v>74.7279177377892</v>
      </c>
      <c r="E18" s="83">
        <v>58.7669902912621</v>
      </c>
      <c r="F18" s="83">
        <v>64.6110436893204</v>
      </c>
      <c r="G18" s="84">
        <v>60.8585858585859</v>
      </c>
      <c r="H18" s="83">
        <v>66.9801515151515</v>
      </c>
      <c r="I18" s="83">
        <f t="shared" si="0"/>
        <v>63.7950713629306</v>
      </c>
      <c r="J18" s="85">
        <f t="shared" si="1"/>
        <v>17</v>
      </c>
      <c r="K18" s="83">
        <f t="shared" si="3"/>
        <v>68.7730376474204</v>
      </c>
      <c r="L18" s="86">
        <f t="shared" si="2"/>
        <v>17</v>
      </c>
      <c r="M18" s="87">
        <f t="shared" si="4"/>
        <v>34</v>
      </c>
      <c r="N18" s="88">
        <f>RANK(M18,$M$2:$M$19,-1)</f>
        <v>17</v>
      </c>
      <c r="O18" s="87"/>
      <c r="P18" s="83"/>
      <c r="Q18" s="105"/>
      <c r="R18" s="105"/>
      <c r="S18" s="109"/>
    </row>
    <row r="19" ht="30" customHeight="1" spans="1:19">
      <c r="A19" s="81" t="s">
        <v>98</v>
      </c>
      <c r="B19" s="82" t="s">
        <v>126</v>
      </c>
      <c r="C19" s="83">
        <v>75.3213367609255</v>
      </c>
      <c r="D19" s="83">
        <v>75.5098688946015</v>
      </c>
      <c r="E19" s="83">
        <v>61.8932038834951</v>
      </c>
      <c r="F19" s="83">
        <v>63.8465825242718</v>
      </c>
      <c r="G19" s="84">
        <v>42.3399683105565</v>
      </c>
      <c r="H19" s="83">
        <v>53.5939809863339</v>
      </c>
      <c r="I19" s="83">
        <f t="shared" si="0"/>
        <v>58.935353861371</v>
      </c>
      <c r="J19" s="85">
        <f t="shared" si="1"/>
        <v>18</v>
      </c>
      <c r="K19" s="83">
        <f t="shared" si="3"/>
        <v>64.3168108017358</v>
      </c>
      <c r="L19" s="86">
        <f t="shared" si="2"/>
        <v>18</v>
      </c>
      <c r="M19" s="87">
        <f t="shared" si="4"/>
        <v>36</v>
      </c>
      <c r="N19" s="88">
        <v>18</v>
      </c>
      <c r="O19" s="87"/>
      <c r="P19" s="83"/>
      <c r="Q19" s="105"/>
      <c r="R19" s="105"/>
      <c r="S19" s="109"/>
    </row>
  </sheetData>
  <autoFilter xmlns:etc="http://www.wps.cn/officeDocument/2017/etCustomData" ref="A1:S19" etc:filterBottomFollowUsedRange="0">
    <sortState ref="A1:S19">
      <sortCondition ref="M1"/>
    </sortState>
    <extLst/>
  </autoFilter>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9"/>
  <sheetViews>
    <sheetView zoomScale="80" zoomScaleNormal="80" workbookViewId="0">
      <selection activeCell="C1" sqref="C$1:C$1048576"/>
    </sheetView>
  </sheetViews>
  <sheetFormatPr defaultColWidth="9" defaultRowHeight="15.6"/>
  <cols>
    <col min="1" max="1" width="11.5" customWidth="1"/>
    <col min="2" max="2" width="12.8796296296296" customWidth="1"/>
    <col min="3" max="3" width="12.5" customWidth="1"/>
    <col min="4" max="4" width="12.25" customWidth="1"/>
    <col min="5" max="5" width="12" customWidth="1"/>
    <col min="6" max="6" width="12.1296296296296" customWidth="1"/>
    <col min="7" max="7" width="12.5" customWidth="1"/>
    <col min="8" max="8" width="12.1296296296296" customWidth="1"/>
    <col min="9" max="9" width="11.5" customWidth="1"/>
    <col min="10" max="10" width="12.6296296296296" style="4" customWidth="1"/>
    <col min="11" max="11" width="12.6296296296296" customWidth="1"/>
    <col min="12" max="12" width="12.1296296296296" style="5" customWidth="1"/>
    <col min="13" max="13" width="10.6296296296296" customWidth="1"/>
    <col min="14" max="14" width="10.3796296296296" style="6" customWidth="1"/>
    <col min="15" max="16" width="10.3796296296296" customWidth="1"/>
    <col min="17" max="17" width="37.6388888888889" style="7" customWidth="1"/>
    <col min="18" max="18" width="29.0277777777778" style="7" customWidth="1"/>
    <col min="19" max="19" width="11.8888888888889" style="80" customWidth="1"/>
  </cols>
  <sheetData>
    <row r="1" s="7" customFormat="1" ht="31.5" customHeight="1" spans="1:19">
      <c r="A1" s="9" t="s">
        <v>0</v>
      </c>
      <c r="B1" s="9" t="s">
        <v>1</v>
      </c>
      <c r="C1" s="9" t="s">
        <v>2</v>
      </c>
      <c r="D1" s="9" t="s">
        <v>3</v>
      </c>
      <c r="E1" s="9" t="s">
        <v>4</v>
      </c>
      <c r="F1" s="9" t="s">
        <v>5</v>
      </c>
      <c r="G1" s="9" t="s">
        <v>6</v>
      </c>
      <c r="H1" s="9" t="s">
        <v>7</v>
      </c>
      <c r="I1" s="9" t="s">
        <v>8</v>
      </c>
      <c r="J1" s="10" t="s">
        <v>9</v>
      </c>
      <c r="K1" s="9" t="s">
        <v>10</v>
      </c>
      <c r="L1" s="11" t="s">
        <v>11</v>
      </c>
      <c r="M1" s="9" t="s">
        <v>12</v>
      </c>
      <c r="N1" s="12" t="s">
        <v>13</v>
      </c>
      <c r="O1" s="9" t="s">
        <v>14</v>
      </c>
      <c r="P1" s="9" t="s">
        <v>15</v>
      </c>
      <c r="Q1" s="9" t="s">
        <v>16</v>
      </c>
      <c r="R1" s="9" t="s">
        <v>17</v>
      </c>
      <c r="S1" s="9" t="s">
        <v>18</v>
      </c>
    </row>
    <row r="2" ht="171.6" spans="1:19">
      <c r="A2" s="81" t="s">
        <v>127</v>
      </c>
      <c r="B2" s="82" t="s">
        <v>128</v>
      </c>
      <c r="C2" s="83">
        <v>100.5</v>
      </c>
      <c r="D2" s="83">
        <v>94.862</v>
      </c>
      <c r="E2" s="83">
        <v>100.5</v>
      </c>
      <c r="F2" s="83">
        <v>94.726</v>
      </c>
      <c r="G2" s="84">
        <v>98.9664082687339</v>
      </c>
      <c r="H2" s="83">
        <v>90.4248449612403</v>
      </c>
      <c r="I2" s="83">
        <f t="shared" ref="I2:I19" si="0">(C2*1.1+E2*1.2+G2*1.3)/3.6</f>
        <v>99.9462029859317</v>
      </c>
      <c r="J2" s="85">
        <f t="shared" ref="J2:J19" si="1">_xlfn.RANK.EQ(I2,$I$2:$I$19)</f>
        <v>1</v>
      </c>
      <c r="K2" s="83">
        <f>(D2+F2+H2)/3</f>
        <v>93.3376149870801</v>
      </c>
      <c r="L2" s="86">
        <f t="shared" ref="L2:L19" si="2">_xlfn.RANK.EQ(K2,$K$2:$K$19)</f>
        <v>1</v>
      </c>
      <c r="M2" s="87">
        <f>J2+L2</f>
        <v>2</v>
      </c>
      <c r="N2" s="88">
        <f>RANK(M2,$M$2:$M$19,-1)</f>
        <v>1</v>
      </c>
      <c r="O2" s="19" t="s">
        <v>21</v>
      </c>
      <c r="P2" s="83" t="s">
        <v>22</v>
      </c>
      <c r="Q2" s="89" t="s">
        <v>129</v>
      </c>
      <c r="R2" s="89" t="s">
        <v>130</v>
      </c>
      <c r="S2" s="90" t="s">
        <v>25</v>
      </c>
    </row>
    <row r="3" s="1" customFormat="1" ht="30" customHeight="1" spans="1:19">
      <c r="A3" s="91" t="s">
        <v>127</v>
      </c>
      <c r="B3" s="92" t="s">
        <v>131</v>
      </c>
      <c r="C3" s="93">
        <v>98.1501305483029</v>
      </c>
      <c r="D3" s="93">
        <v>91.7145848563969</v>
      </c>
      <c r="E3" s="93">
        <v>99.7248062015504</v>
      </c>
      <c r="F3" s="93">
        <v>93.1711240310077</v>
      </c>
      <c r="G3" s="94">
        <v>98.9664082687339</v>
      </c>
      <c r="H3" s="93">
        <v>89.6458449612403</v>
      </c>
      <c r="I3" s="93">
        <f t="shared" si="0"/>
        <v>98.9697893873188</v>
      </c>
      <c r="J3" s="95">
        <f t="shared" si="1"/>
        <v>2</v>
      </c>
      <c r="K3" s="93">
        <f t="shared" ref="K3:K19" si="3">(D3+F3+H3)/3</f>
        <v>91.5105179495483</v>
      </c>
      <c r="L3" s="95">
        <f t="shared" si="2"/>
        <v>2</v>
      </c>
      <c r="M3" s="95">
        <f t="shared" ref="M3:M19" si="4">J3+L3</f>
        <v>4</v>
      </c>
      <c r="N3" s="88">
        <f>RANK(M3,$M$2:$M$19,-1)</f>
        <v>2</v>
      </c>
      <c r="O3" s="29" t="s">
        <v>21</v>
      </c>
      <c r="P3" s="93" t="s">
        <v>22</v>
      </c>
      <c r="Q3" s="96" t="s">
        <v>132</v>
      </c>
      <c r="R3" s="96"/>
      <c r="S3" s="97"/>
    </row>
    <row r="4" ht="62.4" spans="1:19">
      <c r="A4" s="81" t="s">
        <v>127</v>
      </c>
      <c r="B4" s="82" t="s">
        <v>133</v>
      </c>
      <c r="C4" s="83">
        <v>95.0391644908616</v>
      </c>
      <c r="D4" s="83">
        <v>89.44645691906</v>
      </c>
      <c r="E4" s="83">
        <v>99.7080103359173</v>
      </c>
      <c r="F4" s="83">
        <v>92.3917067183462</v>
      </c>
      <c r="G4" s="83">
        <v>100</v>
      </c>
      <c r="H4" s="83">
        <v>90.416</v>
      </c>
      <c r="I4" s="83">
        <f t="shared" si="0"/>
        <v>98.3868592619579</v>
      </c>
      <c r="J4" s="85">
        <f t="shared" si="1"/>
        <v>3</v>
      </c>
      <c r="K4" s="83">
        <f t="shared" si="3"/>
        <v>90.7513878791354</v>
      </c>
      <c r="L4" s="86">
        <f t="shared" si="2"/>
        <v>3</v>
      </c>
      <c r="M4" s="87">
        <f t="shared" si="4"/>
        <v>6</v>
      </c>
      <c r="N4" s="88">
        <f>RANK(M4,$M$2:$M$19,-1)</f>
        <v>3</v>
      </c>
      <c r="O4" s="19" t="s">
        <v>31</v>
      </c>
      <c r="P4" s="83" t="s">
        <v>22</v>
      </c>
      <c r="Q4" s="98" t="s">
        <v>134</v>
      </c>
      <c r="R4" s="98" t="s">
        <v>135</v>
      </c>
      <c r="S4" s="90" t="s">
        <v>29</v>
      </c>
    </row>
    <row r="5" ht="46.8" spans="1:19">
      <c r="A5" s="81" t="s">
        <v>127</v>
      </c>
      <c r="B5" s="82" t="s">
        <v>136</v>
      </c>
      <c r="C5" s="83">
        <v>94.4555367839042</v>
      </c>
      <c r="D5" s="83">
        <v>89.7820989095377</v>
      </c>
      <c r="E5" s="83">
        <v>96.8656330749354</v>
      </c>
      <c r="F5" s="83">
        <v>91.326661498708</v>
      </c>
      <c r="G5" s="84">
        <v>97.218422252622</v>
      </c>
      <c r="H5" s="83">
        <v>89.5720533515732</v>
      </c>
      <c r="I5" s="83">
        <f t="shared" si="0"/>
        <v>96.2566108557293</v>
      </c>
      <c r="J5" s="85">
        <f t="shared" si="1"/>
        <v>4</v>
      </c>
      <c r="K5" s="83">
        <f t="shared" si="3"/>
        <v>90.2269379199396</v>
      </c>
      <c r="L5" s="86">
        <f t="shared" si="2"/>
        <v>4</v>
      </c>
      <c r="M5" s="87">
        <f t="shared" si="4"/>
        <v>8</v>
      </c>
      <c r="N5" s="88">
        <f>RANK(M5,$M$2:$M$19,-1)</f>
        <v>4</v>
      </c>
      <c r="O5" s="19" t="s">
        <v>31</v>
      </c>
      <c r="P5" s="83" t="s">
        <v>22</v>
      </c>
      <c r="Q5" s="89" t="s">
        <v>38</v>
      </c>
      <c r="R5" s="99" t="s">
        <v>137</v>
      </c>
      <c r="S5" s="90" t="s">
        <v>29</v>
      </c>
    </row>
    <row r="6" ht="46.8" spans="1:19">
      <c r="A6" s="81" t="s">
        <v>127</v>
      </c>
      <c r="B6" s="82" t="s">
        <v>138</v>
      </c>
      <c r="C6" s="83">
        <v>95.2780678851175</v>
      </c>
      <c r="D6" s="83">
        <v>90.8157441253264</v>
      </c>
      <c r="E6" s="83">
        <v>89.905684754522</v>
      </c>
      <c r="F6" s="83">
        <v>88.9346950904393</v>
      </c>
      <c r="G6" s="84">
        <v>96.640826873385</v>
      </c>
      <c r="H6" s="83">
        <v>89.234496124031</v>
      </c>
      <c r="I6" s="83">
        <f t="shared" si="0"/>
        <v>93.9793809206823</v>
      </c>
      <c r="J6" s="85">
        <f t="shared" si="1"/>
        <v>6</v>
      </c>
      <c r="K6" s="83">
        <f t="shared" si="3"/>
        <v>89.6616451132655</v>
      </c>
      <c r="L6" s="86">
        <f t="shared" si="2"/>
        <v>5</v>
      </c>
      <c r="M6" s="87">
        <f t="shared" si="4"/>
        <v>11</v>
      </c>
      <c r="N6" s="88">
        <f>RANK(M6,$M$2:$M$19,-1)</f>
        <v>5</v>
      </c>
      <c r="O6" s="19" t="s">
        <v>31</v>
      </c>
      <c r="P6" s="83" t="s">
        <v>22</v>
      </c>
      <c r="Q6" s="89" t="s">
        <v>38</v>
      </c>
      <c r="R6" s="89" t="s">
        <v>139</v>
      </c>
      <c r="S6" s="90" t="s">
        <v>29</v>
      </c>
    </row>
    <row r="7" s="1" customFormat="1" ht="30" customHeight="1" spans="1:19">
      <c r="A7" s="91" t="s">
        <v>127</v>
      </c>
      <c r="B7" s="92" t="s">
        <v>140</v>
      </c>
      <c r="C7" s="93">
        <v>90.056135770235</v>
      </c>
      <c r="D7" s="93">
        <v>85.6864882506527</v>
      </c>
      <c r="E7" s="93">
        <v>98.4328165374677</v>
      </c>
      <c r="F7" s="93">
        <v>91.601330749354</v>
      </c>
      <c r="G7" s="94">
        <v>93.7984496124031</v>
      </c>
      <c r="H7" s="93">
        <v>86.2990697674419</v>
      </c>
      <c r="I7" s="93">
        <f t="shared" si="0"/>
        <v>94.1997538023177</v>
      </c>
      <c r="J7" s="95">
        <f t="shared" si="1"/>
        <v>5</v>
      </c>
      <c r="K7" s="93">
        <f t="shared" si="3"/>
        <v>87.8622962558162</v>
      </c>
      <c r="L7" s="95">
        <f t="shared" si="2"/>
        <v>6</v>
      </c>
      <c r="M7" s="95">
        <f t="shared" si="4"/>
        <v>11</v>
      </c>
      <c r="N7" s="88">
        <v>6</v>
      </c>
      <c r="O7" s="29" t="s">
        <v>31</v>
      </c>
      <c r="P7" s="93" t="s">
        <v>22</v>
      </c>
      <c r="Q7" s="96" t="s">
        <v>141</v>
      </c>
      <c r="R7" s="96"/>
      <c r="S7" s="97"/>
    </row>
    <row r="8" ht="46.8" spans="1:19">
      <c r="A8" s="81" t="s">
        <v>127</v>
      </c>
      <c r="B8" s="82" t="s">
        <v>142</v>
      </c>
      <c r="C8" s="83">
        <v>89.0339425587467</v>
      </c>
      <c r="D8" s="83">
        <v>85.7820626631854</v>
      </c>
      <c r="E8" s="83">
        <v>93.2480620155039</v>
      </c>
      <c r="F8" s="83">
        <v>88.3192403100775</v>
      </c>
      <c r="G8" s="84">
        <v>94.3152454780362</v>
      </c>
      <c r="H8" s="83">
        <v>87.2571472868217</v>
      </c>
      <c r="I8" s="83">
        <f t="shared" si="0"/>
        <v>92.3457862096314</v>
      </c>
      <c r="J8" s="85">
        <f t="shared" si="1"/>
        <v>7</v>
      </c>
      <c r="K8" s="83">
        <f t="shared" si="3"/>
        <v>87.1194834200282</v>
      </c>
      <c r="L8" s="86">
        <f t="shared" si="2"/>
        <v>7</v>
      </c>
      <c r="M8" s="87">
        <f t="shared" si="4"/>
        <v>14</v>
      </c>
      <c r="N8" s="88">
        <f>RANK(M8,$M$2:$M$19,-1)</f>
        <v>7</v>
      </c>
      <c r="O8" s="19" t="s">
        <v>31</v>
      </c>
      <c r="P8" s="83" t="s">
        <v>22</v>
      </c>
      <c r="Q8" s="98" t="s">
        <v>41</v>
      </c>
      <c r="R8" s="89" t="s">
        <v>143</v>
      </c>
      <c r="S8" s="90" t="s">
        <v>29</v>
      </c>
    </row>
    <row r="9" ht="30" customHeight="1" spans="1:19">
      <c r="A9" s="81" t="s">
        <v>127</v>
      </c>
      <c r="B9" s="82" t="s">
        <v>144</v>
      </c>
      <c r="C9" s="83">
        <v>86.9451697127937</v>
      </c>
      <c r="D9" s="83">
        <v>85.7773603133159</v>
      </c>
      <c r="E9" s="83">
        <v>88.6136950904393</v>
      </c>
      <c r="F9" s="83">
        <v>87.4869018087855</v>
      </c>
      <c r="G9" s="83">
        <v>83.7209302325581</v>
      </c>
      <c r="H9" s="83">
        <v>80.0845581395349</v>
      </c>
      <c r="I9" s="83">
        <f t="shared" si="0"/>
        <v>86.3370361374794</v>
      </c>
      <c r="J9" s="85">
        <f t="shared" si="1"/>
        <v>9</v>
      </c>
      <c r="K9" s="83">
        <f t="shared" si="3"/>
        <v>84.4496067538788</v>
      </c>
      <c r="L9" s="86">
        <f t="shared" si="2"/>
        <v>8</v>
      </c>
      <c r="M9" s="87">
        <f t="shared" si="4"/>
        <v>17</v>
      </c>
      <c r="N9" s="88">
        <f>RANK(M9,$M$2:$M$19,-1)</f>
        <v>8</v>
      </c>
      <c r="O9" s="100"/>
      <c r="P9" s="100"/>
      <c r="Q9" s="98"/>
      <c r="R9" s="98"/>
      <c r="S9" s="90"/>
    </row>
    <row r="10" customFormat="1" ht="30" customHeight="1" spans="1:19">
      <c r="A10" s="81" t="s">
        <v>127</v>
      </c>
      <c r="B10" s="82" t="s">
        <v>145</v>
      </c>
      <c r="C10" s="83">
        <v>87.967362924282</v>
      </c>
      <c r="D10" s="83">
        <v>85.7167859007833</v>
      </c>
      <c r="E10" s="83">
        <v>81.8953488372093</v>
      </c>
      <c r="F10" s="83">
        <v>80.108976744186</v>
      </c>
      <c r="G10" s="84">
        <v>89.6640826873385</v>
      </c>
      <c r="H10" s="83">
        <v>84.1474496124031</v>
      </c>
      <c r="I10" s="83">
        <f t="shared" si="0"/>
        <v>86.5560625874726</v>
      </c>
      <c r="J10" s="85">
        <f t="shared" si="1"/>
        <v>8</v>
      </c>
      <c r="K10" s="83">
        <f t="shared" si="3"/>
        <v>83.3244040857908</v>
      </c>
      <c r="L10" s="86">
        <f t="shared" si="2"/>
        <v>9</v>
      </c>
      <c r="M10" s="87">
        <f t="shared" si="4"/>
        <v>17</v>
      </c>
      <c r="N10" s="88">
        <v>9</v>
      </c>
      <c r="O10" s="87"/>
      <c r="P10" s="83"/>
      <c r="Q10" s="89"/>
      <c r="R10" s="89"/>
      <c r="S10" s="101"/>
    </row>
    <row r="11" s="2" customFormat="1" ht="30" customHeight="1" spans="1:19">
      <c r="A11" s="81" t="s">
        <v>127</v>
      </c>
      <c r="B11" s="82" t="s">
        <v>146</v>
      </c>
      <c r="C11" s="83">
        <v>86.4229765013055</v>
      </c>
      <c r="D11" s="83">
        <v>88.6359347258486</v>
      </c>
      <c r="E11" s="83">
        <v>86.8049095607235</v>
      </c>
      <c r="F11" s="83">
        <v>82.9011912144703</v>
      </c>
      <c r="G11" s="84">
        <v>73.9018087855297</v>
      </c>
      <c r="H11" s="83">
        <v>75.9780852713178</v>
      </c>
      <c r="I11" s="83">
        <f t="shared" si="0"/>
        <v>82.0287547348591</v>
      </c>
      <c r="J11" s="85">
        <f t="shared" si="1"/>
        <v>11</v>
      </c>
      <c r="K11" s="83">
        <f t="shared" si="3"/>
        <v>82.5050704038789</v>
      </c>
      <c r="L11" s="86">
        <f t="shared" si="2"/>
        <v>10</v>
      </c>
      <c r="M11" s="87">
        <f t="shared" si="4"/>
        <v>21</v>
      </c>
      <c r="N11" s="88">
        <f>RANK(M11,$M$2:$M$19,-1)</f>
        <v>10</v>
      </c>
      <c r="O11" s="87"/>
      <c r="P11" s="83"/>
      <c r="Q11" s="89"/>
      <c r="R11" s="89"/>
      <c r="S11" s="101"/>
    </row>
    <row r="12" customFormat="1" ht="30" customHeight="1" spans="1:19">
      <c r="A12" s="81" t="s">
        <v>127</v>
      </c>
      <c r="B12" s="82" t="s">
        <v>147</v>
      </c>
      <c r="C12" s="83">
        <v>85.6396866840731</v>
      </c>
      <c r="D12" s="83">
        <v>84.5647963446475</v>
      </c>
      <c r="E12" s="83">
        <v>78.0025839793282</v>
      </c>
      <c r="F12" s="83">
        <v>79.8596795865633</v>
      </c>
      <c r="G12" s="84">
        <v>86.046511627907</v>
      </c>
      <c r="H12" s="83">
        <v>81.8929069767442</v>
      </c>
      <c r="I12" s="83">
        <f t="shared" si="0"/>
        <v>83.240894789987</v>
      </c>
      <c r="J12" s="85">
        <f t="shared" si="1"/>
        <v>10</v>
      </c>
      <c r="K12" s="83">
        <f t="shared" si="3"/>
        <v>82.1057943026517</v>
      </c>
      <c r="L12" s="86">
        <f t="shared" si="2"/>
        <v>11</v>
      </c>
      <c r="M12" s="87">
        <f t="shared" si="4"/>
        <v>21</v>
      </c>
      <c r="N12" s="88">
        <v>11</v>
      </c>
      <c r="O12" s="87"/>
      <c r="P12" s="83"/>
      <c r="Q12" s="89"/>
      <c r="R12" s="89"/>
      <c r="S12" s="101"/>
    </row>
    <row r="13" customFormat="1" ht="30" customHeight="1" spans="1:19">
      <c r="A13" s="81" t="s">
        <v>127</v>
      </c>
      <c r="B13" s="82" t="s">
        <v>148</v>
      </c>
      <c r="C13" s="83">
        <v>84.8563968668407</v>
      </c>
      <c r="D13" s="83">
        <v>85.2066579634465</v>
      </c>
      <c r="E13" s="83">
        <v>73.8850129198966</v>
      </c>
      <c r="F13" s="83">
        <v>77.8437583979328</v>
      </c>
      <c r="G13" s="102">
        <v>85.5297157622739</v>
      </c>
      <c r="H13" s="83">
        <v>81.2948294573644</v>
      </c>
      <c r="I13" s="83">
        <f t="shared" si="0"/>
        <v>81.442411818988</v>
      </c>
      <c r="J13" s="85">
        <f t="shared" si="1"/>
        <v>12</v>
      </c>
      <c r="K13" s="83">
        <f t="shared" si="3"/>
        <v>81.4484152729145</v>
      </c>
      <c r="L13" s="86">
        <f t="shared" si="2"/>
        <v>12</v>
      </c>
      <c r="M13" s="87">
        <f t="shared" si="4"/>
        <v>24</v>
      </c>
      <c r="N13" s="88">
        <f>RANK(M13,$M$2:$M$19,-1)</f>
        <v>12</v>
      </c>
      <c r="O13" s="87"/>
      <c r="P13" s="83"/>
      <c r="Q13" s="89"/>
      <c r="R13" s="89"/>
      <c r="S13" s="101"/>
    </row>
    <row r="14" customFormat="1" ht="30" customHeight="1" spans="1:19">
      <c r="A14" s="81" t="s">
        <v>127</v>
      </c>
      <c r="B14" s="82" t="s">
        <v>149</v>
      </c>
      <c r="C14" s="83">
        <v>79.11227154047</v>
      </c>
      <c r="D14" s="83">
        <v>79.8289765013055</v>
      </c>
      <c r="E14" s="83">
        <v>80.8449612403101</v>
      </c>
      <c r="F14" s="83">
        <v>82.3522248062015</v>
      </c>
      <c r="G14" s="84">
        <v>83.4625322997416</v>
      </c>
      <c r="H14" s="83">
        <v>81.197519379845</v>
      </c>
      <c r="I14" s="83">
        <f t="shared" si="0"/>
        <v>81.2607622701536</v>
      </c>
      <c r="J14" s="85">
        <f t="shared" si="1"/>
        <v>13</v>
      </c>
      <c r="K14" s="83">
        <f t="shared" si="3"/>
        <v>81.1262402291173</v>
      </c>
      <c r="L14" s="86">
        <f t="shared" si="2"/>
        <v>13</v>
      </c>
      <c r="M14" s="87">
        <f t="shared" si="4"/>
        <v>26</v>
      </c>
      <c r="N14" s="88">
        <f>RANK(M14,$M$2:$M$19,-1)</f>
        <v>13</v>
      </c>
      <c r="O14" s="87"/>
      <c r="P14" s="83"/>
      <c r="Q14" s="89"/>
      <c r="R14" s="89"/>
      <c r="S14" s="101"/>
    </row>
    <row r="15" customFormat="1" ht="30" customHeight="1" spans="1:19">
      <c r="A15" s="81" t="s">
        <v>127</v>
      </c>
      <c r="B15" s="82" t="s">
        <v>150</v>
      </c>
      <c r="C15" s="83">
        <v>82.2454308093995</v>
      </c>
      <c r="D15" s="83">
        <v>82.2365300261097</v>
      </c>
      <c r="E15" s="83">
        <v>79.5697674418605</v>
      </c>
      <c r="F15" s="83">
        <v>78.0328488372093</v>
      </c>
      <c r="G15" s="84">
        <v>81.1369509043928</v>
      </c>
      <c r="H15" s="83">
        <v>78.7931705426357</v>
      </c>
      <c r="I15" s="83">
        <f t="shared" si="0"/>
        <v>80.9532586100785</v>
      </c>
      <c r="J15" s="85">
        <f t="shared" si="1"/>
        <v>14</v>
      </c>
      <c r="K15" s="83">
        <f t="shared" si="3"/>
        <v>79.6875164686516</v>
      </c>
      <c r="L15" s="86">
        <f t="shared" si="2"/>
        <v>14</v>
      </c>
      <c r="M15" s="87">
        <f t="shared" si="4"/>
        <v>28</v>
      </c>
      <c r="N15" s="88">
        <v>14</v>
      </c>
      <c r="O15" s="87"/>
      <c r="P15" s="83"/>
      <c r="Q15" s="89"/>
      <c r="R15" s="89"/>
      <c r="S15" s="101"/>
    </row>
    <row r="16" customFormat="1" ht="30" customHeight="1" spans="1:19">
      <c r="A16" s="81" t="s">
        <v>127</v>
      </c>
      <c r="B16" s="82" t="s">
        <v>151</v>
      </c>
      <c r="C16" s="83">
        <v>79.6344647519582</v>
      </c>
      <c r="D16" s="83">
        <v>77.6304020887728</v>
      </c>
      <c r="E16" s="83">
        <v>75.4186046511628</v>
      </c>
      <c r="F16" s="83">
        <v>75.8125930232558</v>
      </c>
      <c r="G16" s="84">
        <v>77.7609819121447</v>
      </c>
      <c r="H16" s="83">
        <v>76.9375891472868</v>
      </c>
      <c r="I16" s="83">
        <f t="shared" si="0"/>
        <v>77.5526425817604</v>
      </c>
      <c r="J16" s="85">
        <f t="shared" si="1"/>
        <v>15</v>
      </c>
      <c r="K16" s="83">
        <f t="shared" si="3"/>
        <v>76.7935280864385</v>
      </c>
      <c r="L16" s="86">
        <f t="shared" si="2"/>
        <v>15</v>
      </c>
      <c r="M16" s="87">
        <f t="shared" si="4"/>
        <v>30</v>
      </c>
      <c r="N16" s="88">
        <f>RANK(M16,$M$2:$M$19,-1)</f>
        <v>15</v>
      </c>
      <c r="O16" s="87"/>
      <c r="P16" s="83"/>
      <c r="Q16" s="89"/>
      <c r="R16" s="89"/>
      <c r="S16" s="101"/>
    </row>
    <row r="17" customFormat="1" ht="30" customHeight="1" spans="1:19">
      <c r="A17" s="81" t="s">
        <v>127</v>
      </c>
      <c r="B17" s="82" t="s">
        <v>152</v>
      </c>
      <c r="C17" s="83">
        <v>71.5404699738904</v>
      </c>
      <c r="D17" s="83">
        <v>73.0933054830287</v>
      </c>
      <c r="E17" s="83">
        <v>72.8682170542636</v>
      </c>
      <c r="F17" s="83">
        <v>73.9983410852713</v>
      </c>
      <c r="G17" s="84">
        <v>77.5193798449613</v>
      </c>
      <c r="H17" s="83">
        <v>76.8346279069767</v>
      </c>
      <c r="I17" s="83">
        <f t="shared" si="0"/>
        <v>74.1421031207904</v>
      </c>
      <c r="J17" s="85">
        <f t="shared" si="1"/>
        <v>16</v>
      </c>
      <c r="K17" s="83">
        <f t="shared" si="3"/>
        <v>74.6420914917589</v>
      </c>
      <c r="L17" s="86">
        <f t="shared" si="2"/>
        <v>16</v>
      </c>
      <c r="M17" s="87">
        <f t="shared" si="4"/>
        <v>32</v>
      </c>
      <c r="N17" s="88">
        <v>16</v>
      </c>
      <c r="O17" s="87"/>
      <c r="P17" s="83"/>
      <c r="Q17" s="89"/>
      <c r="R17" s="89"/>
      <c r="S17" s="101"/>
    </row>
    <row r="18" customFormat="1" ht="30" customHeight="1" spans="1:19">
      <c r="A18" s="81" t="s">
        <v>127</v>
      </c>
      <c r="B18" s="82" t="s">
        <v>153</v>
      </c>
      <c r="C18" s="83">
        <v>65.7963446475196</v>
      </c>
      <c r="D18" s="83">
        <v>70.0216240208877</v>
      </c>
      <c r="E18" s="83">
        <v>64.5994832041344</v>
      </c>
      <c r="F18" s="83">
        <v>68.4071640826873</v>
      </c>
      <c r="G18" s="84">
        <v>77.7777777777778</v>
      </c>
      <c r="H18" s="83">
        <v>75.3896666666667</v>
      </c>
      <c r="I18" s="83">
        <f t="shared" si="0"/>
        <v>69.7240194634289</v>
      </c>
      <c r="J18" s="85">
        <f t="shared" si="1"/>
        <v>17</v>
      </c>
      <c r="K18" s="83">
        <f t="shared" si="3"/>
        <v>71.2728182567472</v>
      </c>
      <c r="L18" s="86">
        <f t="shared" si="2"/>
        <v>17</v>
      </c>
      <c r="M18" s="87">
        <f t="shared" si="4"/>
        <v>34</v>
      </c>
      <c r="N18" s="88">
        <f>RANK(M18,$M$2:$M$19,-1)</f>
        <v>17</v>
      </c>
      <c r="O18" s="87"/>
      <c r="P18" s="83"/>
      <c r="Q18" s="89"/>
      <c r="R18" s="89"/>
      <c r="S18" s="101"/>
    </row>
    <row r="19" customFormat="1" ht="30" customHeight="1" spans="1:19">
      <c r="A19" s="81" t="s">
        <v>127</v>
      </c>
      <c r="B19" s="82" t="s">
        <v>154</v>
      </c>
      <c r="C19" s="83">
        <v>76.2402088772846</v>
      </c>
      <c r="D19" s="83">
        <v>74.399135770235</v>
      </c>
      <c r="E19" s="83">
        <v>66.6498708010336</v>
      </c>
      <c r="F19" s="83">
        <v>68.7114160206718</v>
      </c>
      <c r="G19" s="83">
        <v>64.3461518974515</v>
      </c>
      <c r="H19" s="83">
        <v>67.2966911384709</v>
      </c>
      <c r="I19" s="83">
        <f t="shared" si="0"/>
        <v>68.7483533869279</v>
      </c>
      <c r="J19" s="85">
        <f t="shared" si="1"/>
        <v>18</v>
      </c>
      <c r="K19" s="83">
        <f t="shared" si="3"/>
        <v>70.1357476431259</v>
      </c>
      <c r="L19" s="86">
        <f t="shared" si="2"/>
        <v>18</v>
      </c>
      <c r="M19" s="87">
        <f t="shared" si="4"/>
        <v>36</v>
      </c>
      <c r="N19" s="88">
        <f>RANK(M19,$M$2:$M$19,-1)</f>
        <v>18</v>
      </c>
      <c r="O19" s="103"/>
      <c r="P19" s="103"/>
      <c r="Q19" s="89"/>
      <c r="R19" s="89"/>
      <c r="S19" s="101"/>
    </row>
  </sheetData>
  <autoFilter xmlns:etc="http://www.wps.cn/officeDocument/2017/etCustomData" ref="A1:S19" etc:filterBottomFollowUsedRange="0">
    <extLst/>
  </autoFilter>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9"/>
  <sheetViews>
    <sheetView workbookViewId="0">
      <selection activeCell="B1" sqref="B$1:B$1048576"/>
    </sheetView>
  </sheetViews>
  <sheetFormatPr defaultColWidth="9" defaultRowHeight="13.8"/>
  <cols>
    <col min="1" max="1" width="16.75" customWidth="1"/>
    <col min="2" max="2" width="16.25" customWidth="1"/>
    <col min="3" max="3" width="10.3796296296296" customWidth="1"/>
    <col min="4" max="4" width="10.3796296296296" style="4" customWidth="1"/>
    <col min="5" max="5" width="11" customWidth="1"/>
    <col min="6" max="6" width="10.3796296296296" style="5" customWidth="1"/>
    <col min="7" max="7" width="9" customWidth="1"/>
    <col min="8" max="8" width="9" style="6" customWidth="1"/>
    <col min="9" max="9" width="12" style="3" customWidth="1"/>
    <col min="10" max="10" width="9" style="3" customWidth="1"/>
    <col min="11" max="11" width="29.6296296296296" style="3" customWidth="1"/>
    <col min="12" max="12" width="26.9259259259259" style="7" customWidth="1"/>
    <col min="13" max="13" width="11.8888888888889" style="59" customWidth="1"/>
  </cols>
  <sheetData>
    <row r="1" ht="27.6" customHeight="1" spans="1:13">
      <c r="A1" s="9" t="s">
        <v>0</v>
      </c>
      <c r="B1" s="9" t="s">
        <v>1</v>
      </c>
      <c r="C1" s="9" t="s">
        <v>8</v>
      </c>
      <c r="D1" s="10" t="s">
        <v>155</v>
      </c>
      <c r="E1" s="9" t="s">
        <v>10</v>
      </c>
      <c r="F1" s="11" t="s">
        <v>156</v>
      </c>
      <c r="G1" s="9" t="s">
        <v>12</v>
      </c>
      <c r="H1" s="12" t="s">
        <v>13</v>
      </c>
      <c r="I1" s="9" t="s">
        <v>14</v>
      </c>
      <c r="J1" s="9" t="s">
        <v>15</v>
      </c>
      <c r="K1" s="9" t="s">
        <v>16</v>
      </c>
      <c r="L1" s="9" t="s">
        <v>17</v>
      </c>
      <c r="M1" s="9" t="s">
        <v>18</v>
      </c>
    </row>
    <row r="2" ht="34.2" spans="1:13">
      <c r="A2" s="60" t="s">
        <v>157</v>
      </c>
      <c r="B2" s="14" t="s">
        <v>158</v>
      </c>
      <c r="C2" s="15">
        <v>100.5</v>
      </c>
      <c r="D2" s="61">
        <v>1</v>
      </c>
      <c r="E2" s="62">
        <v>90.542</v>
      </c>
      <c r="F2" s="44">
        <v>2</v>
      </c>
      <c r="G2" s="63">
        <f>D2+F2</f>
        <v>3</v>
      </c>
      <c r="H2" s="50">
        <v>1</v>
      </c>
      <c r="I2" s="19" t="s">
        <v>21</v>
      </c>
      <c r="J2" s="64" t="s">
        <v>22</v>
      </c>
      <c r="K2" s="21" t="s">
        <v>159</v>
      </c>
      <c r="L2" s="45" t="s">
        <v>160</v>
      </c>
      <c r="M2" s="65" t="s">
        <v>25</v>
      </c>
    </row>
    <row r="3" ht="34.2" spans="1:13">
      <c r="A3" s="60" t="s">
        <v>157</v>
      </c>
      <c r="B3" s="14" t="s">
        <v>161</v>
      </c>
      <c r="C3" s="15">
        <v>96.3024691358025</v>
      </c>
      <c r="D3" s="61">
        <v>3</v>
      </c>
      <c r="E3" s="62">
        <v>91.0814814814815</v>
      </c>
      <c r="F3" s="44">
        <v>1</v>
      </c>
      <c r="G3" s="63">
        <f>D3+F3</f>
        <v>4</v>
      </c>
      <c r="H3" s="50">
        <v>2</v>
      </c>
      <c r="I3" s="19" t="s">
        <v>21</v>
      </c>
      <c r="J3" s="64" t="s">
        <v>22</v>
      </c>
      <c r="K3" s="21" t="s">
        <v>162</v>
      </c>
      <c r="L3" s="45" t="s">
        <v>163</v>
      </c>
      <c r="M3" s="65" t="s">
        <v>25</v>
      </c>
    </row>
    <row r="4" s="1" customFormat="1" ht="13.5" customHeight="1" spans="1:13">
      <c r="A4" s="66" t="s">
        <v>157</v>
      </c>
      <c r="B4" s="25" t="s">
        <v>164</v>
      </c>
      <c r="C4" s="26">
        <v>98.7716049382716</v>
      </c>
      <c r="D4" s="67">
        <v>2</v>
      </c>
      <c r="E4" s="68">
        <v>89.530962962963</v>
      </c>
      <c r="F4" s="27">
        <v>3</v>
      </c>
      <c r="G4" s="53">
        <f t="shared" ref="G3:G49" si="0">D4+F4</f>
        <v>5</v>
      </c>
      <c r="H4" s="50">
        <v>3</v>
      </c>
      <c r="I4" s="29" t="s">
        <v>21</v>
      </c>
      <c r="J4" s="54" t="s">
        <v>22</v>
      </c>
      <c r="K4" s="30" t="s">
        <v>159</v>
      </c>
      <c r="L4" s="55" t="s">
        <v>165</v>
      </c>
      <c r="M4" s="69"/>
    </row>
    <row r="5" s="1" customFormat="1" ht="13.5" customHeight="1" spans="1:13">
      <c r="A5" s="66" t="s">
        <v>157</v>
      </c>
      <c r="B5" s="25" t="s">
        <v>166</v>
      </c>
      <c r="C5" s="26">
        <v>96.0555555555555</v>
      </c>
      <c r="D5" s="67">
        <v>4</v>
      </c>
      <c r="E5" s="68">
        <v>88.1423333333333</v>
      </c>
      <c r="F5" s="27">
        <v>4</v>
      </c>
      <c r="G5" s="53">
        <f t="shared" si="0"/>
        <v>8</v>
      </c>
      <c r="H5" s="50">
        <v>4</v>
      </c>
      <c r="I5" s="29" t="s">
        <v>21</v>
      </c>
      <c r="J5" s="54" t="s">
        <v>22</v>
      </c>
      <c r="K5" s="30" t="s">
        <v>159</v>
      </c>
      <c r="L5" s="55" t="s">
        <v>165</v>
      </c>
      <c r="M5" s="69"/>
    </row>
    <row r="6" s="1" customFormat="1" ht="13.5" customHeight="1" spans="1:13">
      <c r="A6" s="66" t="s">
        <v>157</v>
      </c>
      <c r="B6" s="25" t="s">
        <v>167</v>
      </c>
      <c r="C6" s="26">
        <v>95.8086419753086</v>
      </c>
      <c r="D6" s="67">
        <v>6</v>
      </c>
      <c r="E6" s="68">
        <v>87.9541851851852</v>
      </c>
      <c r="F6" s="27">
        <v>5</v>
      </c>
      <c r="G6" s="53">
        <f t="shared" si="0"/>
        <v>11</v>
      </c>
      <c r="H6" s="50">
        <v>5</v>
      </c>
      <c r="I6" s="29" t="s">
        <v>31</v>
      </c>
      <c r="J6" s="54" t="s">
        <v>22</v>
      </c>
      <c r="K6" s="30" t="s">
        <v>159</v>
      </c>
      <c r="L6" s="55" t="s">
        <v>165</v>
      </c>
      <c r="M6" s="69"/>
    </row>
    <row r="7" s="1" customFormat="1" ht="13.5" customHeight="1" spans="1:13">
      <c r="A7" s="66" t="s">
        <v>157</v>
      </c>
      <c r="B7" s="25" t="s">
        <v>168</v>
      </c>
      <c r="C7" s="26">
        <v>96.0555555555555</v>
      </c>
      <c r="D7" s="67">
        <v>5</v>
      </c>
      <c r="E7" s="68">
        <v>87.9183333333333</v>
      </c>
      <c r="F7" s="27">
        <v>6</v>
      </c>
      <c r="G7" s="53">
        <f t="shared" si="0"/>
        <v>11</v>
      </c>
      <c r="H7" s="50">
        <v>6</v>
      </c>
      <c r="I7" s="29" t="s">
        <v>31</v>
      </c>
      <c r="J7" s="54" t="s">
        <v>22</v>
      </c>
      <c r="K7" s="30" t="s">
        <v>165</v>
      </c>
      <c r="L7" s="55"/>
      <c r="M7" s="69"/>
    </row>
    <row r="8" s="1" customFormat="1" ht="13.5" customHeight="1" spans="1:13">
      <c r="A8" s="66" t="s">
        <v>157</v>
      </c>
      <c r="B8" s="25" t="s">
        <v>169</v>
      </c>
      <c r="C8" s="26">
        <v>94.3271604938272</v>
      </c>
      <c r="D8" s="67">
        <v>7</v>
      </c>
      <c r="E8" s="68">
        <v>87.1252962962963</v>
      </c>
      <c r="F8" s="27">
        <v>7</v>
      </c>
      <c r="G8" s="53">
        <f t="shared" si="0"/>
        <v>14</v>
      </c>
      <c r="H8" s="50">
        <v>7</v>
      </c>
      <c r="I8" s="29" t="s">
        <v>31</v>
      </c>
      <c r="J8" s="54" t="s">
        <v>22</v>
      </c>
      <c r="K8" s="30" t="s">
        <v>159</v>
      </c>
      <c r="L8" s="55" t="s">
        <v>165</v>
      </c>
      <c r="M8" s="69"/>
    </row>
    <row r="9" s="1" customFormat="1" ht="13.5" customHeight="1" spans="1:13">
      <c r="A9" s="66" t="s">
        <v>157</v>
      </c>
      <c r="B9" s="25" t="s">
        <v>170</v>
      </c>
      <c r="C9" s="26">
        <v>93.3395061728395</v>
      </c>
      <c r="D9" s="67">
        <v>9</v>
      </c>
      <c r="E9" s="68">
        <v>86.7097037037037</v>
      </c>
      <c r="F9" s="27">
        <v>8</v>
      </c>
      <c r="G9" s="53">
        <f t="shared" si="0"/>
        <v>17</v>
      </c>
      <c r="H9" s="50">
        <v>8</v>
      </c>
      <c r="I9" s="29" t="s">
        <v>31</v>
      </c>
      <c r="J9" s="54" t="s">
        <v>22</v>
      </c>
      <c r="K9" s="30" t="s">
        <v>165</v>
      </c>
      <c r="L9" s="55"/>
      <c r="M9" s="69"/>
    </row>
    <row r="10" s="1" customFormat="1" ht="13.5" customHeight="1" spans="1:13">
      <c r="A10" s="66" t="s">
        <v>157</v>
      </c>
      <c r="B10" s="25" t="s">
        <v>171</v>
      </c>
      <c r="C10" s="26">
        <v>93.8333333333333</v>
      </c>
      <c r="D10" s="67">
        <v>8</v>
      </c>
      <c r="E10" s="68">
        <v>86.295</v>
      </c>
      <c r="F10" s="27">
        <v>9</v>
      </c>
      <c r="G10" s="53">
        <f t="shared" si="0"/>
        <v>17</v>
      </c>
      <c r="H10" s="50">
        <v>9</v>
      </c>
      <c r="I10" s="29" t="s">
        <v>31</v>
      </c>
      <c r="J10" s="54" t="s">
        <v>22</v>
      </c>
      <c r="K10" s="30" t="s">
        <v>165</v>
      </c>
      <c r="L10" s="55"/>
      <c r="M10" s="69"/>
    </row>
    <row r="11" s="1" customFormat="1" ht="13.5" customHeight="1" spans="1:13">
      <c r="A11" s="66" t="s">
        <v>157</v>
      </c>
      <c r="B11" s="25" t="s">
        <v>172</v>
      </c>
      <c r="C11" s="26">
        <v>93.0925925925926</v>
      </c>
      <c r="D11" s="67">
        <v>10</v>
      </c>
      <c r="E11" s="68">
        <v>86.1255555555556</v>
      </c>
      <c r="F11" s="27">
        <v>10</v>
      </c>
      <c r="G11" s="53">
        <f t="shared" si="0"/>
        <v>20</v>
      </c>
      <c r="H11" s="50">
        <v>10</v>
      </c>
      <c r="I11" s="29" t="s">
        <v>31</v>
      </c>
      <c r="J11" s="54" t="s">
        <v>22</v>
      </c>
      <c r="K11" s="30" t="s">
        <v>159</v>
      </c>
      <c r="L11" s="55" t="s">
        <v>165</v>
      </c>
      <c r="M11" s="69"/>
    </row>
    <row r="12" s="1" customFormat="1" ht="13.5" customHeight="1" spans="1:13">
      <c r="A12" s="66" t="s">
        <v>157</v>
      </c>
      <c r="B12" s="25" t="s">
        <v>173</v>
      </c>
      <c r="C12" s="26">
        <v>91.858024691358</v>
      </c>
      <c r="D12" s="67">
        <v>12</v>
      </c>
      <c r="E12" s="68">
        <v>85.0688148148148</v>
      </c>
      <c r="F12" s="27">
        <v>11</v>
      </c>
      <c r="G12" s="53">
        <f t="shared" si="0"/>
        <v>23</v>
      </c>
      <c r="H12" s="50">
        <v>11</v>
      </c>
      <c r="I12" s="29" t="s">
        <v>31</v>
      </c>
      <c r="J12" s="54" t="s">
        <v>22</v>
      </c>
      <c r="K12" s="30" t="s">
        <v>174</v>
      </c>
      <c r="L12" s="55" t="s">
        <v>165</v>
      </c>
      <c r="M12" s="69"/>
    </row>
    <row r="13" s="1" customFormat="1" ht="13.5" customHeight="1" spans="1:13">
      <c r="A13" s="66" t="s">
        <v>157</v>
      </c>
      <c r="B13" s="25" t="s">
        <v>175</v>
      </c>
      <c r="C13" s="26">
        <v>92.1049382716049</v>
      </c>
      <c r="D13" s="67">
        <v>11</v>
      </c>
      <c r="E13" s="68">
        <v>85.001962962963</v>
      </c>
      <c r="F13" s="27">
        <v>12</v>
      </c>
      <c r="G13" s="53">
        <f t="shared" si="0"/>
        <v>23</v>
      </c>
      <c r="H13" s="50">
        <v>12</v>
      </c>
      <c r="I13" s="29" t="s">
        <v>31</v>
      </c>
      <c r="J13" s="54" t="s">
        <v>22</v>
      </c>
      <c r="K13" s="30" t="s">
        <v>174</v>
      </c>
      <c r="L13" s="55" t="s">
        <v>165</v>
      </c>
      <c r="M13" s="69"/>
    </row>
    <row r="14" s="1" customFormat="1" ht="13.5" customHeight="1" spans="1:13">
      <c r="A14" s="66" t="s">
        <v>157</v>
      </c>
      <c r="B14" s="25" t="s">
        <v>176</v>
      </c>
      <c r="C14" s="26">
        <v>90.3765432098765</v>
      </c>
      <c r="D14" s="67">
        <v>14</v>
      </c>
      <c r="E14" s="68">
        <v>84.5889259259259</v>
      </c>
      <c r="F14" s="27">
        <v>13</v>
      </c>
      <c r="G14" s="53">
        <f t="shared" si="0"/>
        <v>27</v>
      </c>
      <c r="H14" s="50">
        <v>13</v>
      </c>
      <c r="I14" s="29" t="s">
        <v>31</v>
      </c>
      <c r="J14" s="54" t="s">
        <v>22</v>
      </c>
      <c r="K14" s="30" t="s">
        <v>174</v>
      </c>
      <c r="L14" s="55" t="s">
        <v>165</v>
      </c>
      <c r="M14" s="69"/>
    </row>
    <row r="15" s="1" customFormat="1" ht="13.5" customHeight="1" spans="1:13">
      <c r="A15" s="66" t="s">
        <v>157</v>
      </c>
      <c r="B15" s="25" t="s">
        <v>177</v>
      </c>
      <c r="C15" s="26">
        <v>90.8703703703704</v>
      </c>
      <c r="D15" s="67">
        <v>13</v>
      </c>
      <c r="E15" s="68">
        <v>84.1222222222222</v>
      </c>
      <c r="F15" s="27">
        <v>15</v>
      </c>
      <c r="G15" s="53">
        <f t="shared" si="0"/>
        <v>28</v>
      </c>
      <c r="H15" s="50">
        <v>14</v>
      </c>
      <c r="I15" s="29" t="s">
        <v>31</v>
      </c>
      <c r="J15" s="54" t="s">
        <v>22</v>
      </c>
      <c r="K15" s="30" t="s">
        <v>174</v>
      </c>
      <c r="L15" s="55" t="s">
        <v>165</v>
      </c>
      <c r="M15" s="69"/>
    </row>
    <row r="16" s="1" customFormat="1" ht="13.5" customHeight="1" spans="1:13">
      <c r="A16" s="66" t="s">
        <v>157</v>
      </c>
      <c r="B16" s="25" t="s">
        <v>178</v>
      </c>
      <c r="C16" s="26">
        <v>89.8827160493827</v>
      </c>
      <c r="D16" s="67">
        <v>15</v>
      </c>
      <c r="E16" s="68">
        <v>84.1836296296296</v>
      </c>
      <c r="F16" s="27">
        <v>14</v>
      </c>
      <c r="G16" s="53">
        <f t="shared" si="0"/>
        <v>29</v>
      </c>
      <c r="H16" s="50">
        <v>15</v>
      </c>
      <c r="I16" s="29" t="s">
        <v>31</v>
      </c>
      <c r="J16" s="54" t="s">
        <v>22</v>
      </c>
      <c r="K16" s="30" t="s">
        <v>174</v>
      </c>
      <c r="L16" s="55" t="s">
        <v>165</v>
      </c>
      <c r="M16" s="69"/>
    </row>
    <row r="17" s="58" customFormat="1" ht="13.5" customHeight="1" spans="1:13">
      <c r="A17" s="70" t="s">
        <v>157</v>
      </c>
      <c r="B17" s="25" t="s">
        <v>179</v>
      </c>
      <c r="C17" s="26">
        <v>89.3827160493827</v>
      </c>
      <c r="D17" s="67">
        <v>16</v>
      </c>
      <c r="E17" s="68">
        <v>84.0166296296296</v>
      </c>
      <c r="F17" s="27">
        <v>17</v>
      </c>
      <c r="G17" s="71">
        <f t="shared" si="0"/>
        <v>33</v>
      </c>
      <c r="H17" s="72">
        <v>16</v>
      </c>
      <c r="I17" s="73" t="s">
        <v>31</v>
      </c>
      <c r="J17" s="74" t="s">
        <v>180</v>
      </c>
      <c r="K17" s="30" t="s">
        <v>174</v>
      </c>
      <c r="L17" s="75"/>
      <c r="M17" s="69"/>
    </row>
    <row r="18" ht="57" spans="1:13">
      <c r="A18" s="60" t="s">
        <v>157</v>
      </c>
      <c r="B18" s="14" t="s">
        <v>181</v>
      </c>
      <c r="C18" s="15">
        <v>86.6728395061728</v>
      </c>
      <c r="D18" s="61">
        <v>19</v>
      </c>
      <c r="E18" s="62">
        <v>84.0857037037037</v>
      </c>
      <c r="F18" s="44">
        <v>16</v>
      </c>
      <c r="G18" s="63">
        <f t="shared" si="0"/>
        <v>35</v>
      </c>
      <c r="H18" s="50">
        <v>17</v>
      </c>
      <c r="I18" s="19" t="s">
        <v>31</v>
      </c>
      <c r="J18" s="64" t="s">
        <v>22</v>
      </c>
      <c r="K18" s="21" t="s">
        <v>174</v>
      </c>
      <c r="L18" s="45" t="s">
        <v>182</v>
      </c>
      <c r="M18" s="65" t="s">
        <v>29</v>
      </c>
    </row>
    <row r="19" s="1" customFormat="1" ht="13.5" customHeight="1" spans="1:13">
      <c r="A19" s="66" t="s">
        <v>157</v>
      </c>
      <c r="B19" s="25" t="s">
        <v>183</v>
      </c>
      <c r="C19" s="26">
        <v>88.1543209876543</v>
      </c>
      <c r="D19" s="67">
        <v>17</v>
      </c>
      <c r="E19" s="68">
        <v>83.0175925925926</v>
      </c>
      <c r="F19" s="27">
        <v>18</v>
      </c>
      <c r="G19" s="53">
        <f t="shared" si="0"/>
        <v>35</v>
      </c>
      <c r="H19" s="50">
        <v>18</v>
      </c>
      <c r="I19" s="29" t="s">
        <v>31</v>
      </c>
      <c r="J19" s="54" t="s">
        <v>22</v>
      </c>
      <c r="K19" s="30" t="s">
        <v>165</v>
      </c>
      <c r="L19" s="55"/>
      <c r="M19" s="69"/>
    </row>
    <row r="20" ht="13.5" customHeight="1" spans="1:13">
      <c r="A20" s="60" t="s">
        <v>157</v>
      </c>
      <c r="B20" s="14" t="s">
        <v>184</v>
      </c>
      <c r="C20" s="15">
        <v>87.9012345679012</v>
      </c>
      <c r="D20" s="61">
        <v>18</v>
      </c>
      <c r="E20" s="62">
        <v>82.3597407407407</v>
      </c>
      <c r="F20" s="44">
        <v>20</v>
      </c>
      <c r="G20" s="63">
        <f t="shared" si="0"/>
        <v>38</v>
      </c>
      <c r="H20" s="50">
        <v>19</v>
      </c>
      <c r="I20" s="64"/>
      <c r="J20" s="64"/>
      <c r="K20" s="21"/>
      <c r="L20" s="76"/>
      <c r="M20" s="77"/>
    </row>
    <row r="21" s="2" customFormat="1" ht="13.5" customHeight="1" spans="1:13">
      <c r="A21" s="60" t="s">
        <v>157</v>
      </c>
      <c r="B21" s="14" t="s">
        <v>185</v>
      </c>
      <c r="C21" s="15">
        <v>85.1913580246914</v>
      </c>
      <c r="D21" s="61">
        <v>22</v>
      </c>
      <c r="E21" s="62">
        <v>82.8568148148148</v>
      </c>
      <c r="F21" s="44">
        <v>19</v>
      </c>
      <c r="G21" s="63">
        <f t="shared" si="0"/>
        <v>41</v>
      </c>
      <c r="H21" s="50">
        <v>20</v>
      </c>
      <c r="I21" s="78"/>
      <c r="J21" s="64"/>
      <c r="K21" s="21"/>
      <c r="L21" s="76"/>
      <c r="M21" s="79"/>
    </row>
    <row r="22" ht="13.5" customHeight="1" spans="1:13">
      <c r="A22" s="60" t="s">
        <v>157</v>
      </c>
      <c r="B22" s="14" t="s">
        <v>186</v>
      </c>
      <c r="C22" s="15">
        <v>85.6851851851852</v>
      </c>
      <c r="D22" s="61">
        <v>21</v>
      </c>
      <c r="E22" s="62">
        <v>82.1231111111111</v>
      </c>
      <c r="F22" s="44">
        <v>21</v>
      </c>
      <c r="G22" s="63">
        <f t="shared" si="0"/>
        <v>42</v>
      </c>
      <c r="H22" s="50">
        <v>21</v>
      </c>
      <c r="I22" s="51"/>
      <c r="J22" s="51"/>
      <c r="K22" s="56"/>
      <c r="L22" s="57"/>
      <c r="M22" s="79"/>
    </row>
    <row r="23" ht="13.5" customHeight="1" spans="1:13">
      <c r="A23" s="60" t="s">
        <v>157</v>
      </c>
      <c r="B23" s="14" t="s">
        <v>187</v>
      </c>
      <c r="C23" s="15">
        <v>86.6728395061728</v>
      </c>
      <c r="D23" s="61">
        <v>20</v>
      </c>
      <c r="E23" s="62">
        <v>82.0537037037037</v>
      </c>
      <c r="F23" s="44">
        <v>22</v>
      </c>
      <c r="G23" s="63">
        <f t="shared" si="0"/>
        <v>42</v>
      </c>
      <c r="H23" s="50">
        <v>22</v>
      </c>
      <c r="I23" s="64"/>
      <c r="J23" s="64"/>
      <c r="K23" s="64"/>
      <c r="L23" s="76"/>
      <c r="M23" s="79"/>
    </row>
    <row r="24" ht="13.5" customHeight="1" spans="1:13">
      <c r="A24" s="60" t="s">
        <v>157</v>
      </c>
      <c r="B24" s="14" t="s">
        <v>188</v>
      </c>
      <c r="C24" s="15">
        <v>85.1851851851852</v>
      </c>
      <c r="D24" s="61">
        <v>23</v>
      </c>
      <c r="E24" s="62">
        <v>81.4541111111111</v>
      </c>
      <c r="F24" s="44">
        <v>23</v>
      </c>
      <c r="G24" s="63">
        <f t="shared" si="0"/>
        <v>46</v>
      </c>
      <c r="H24" s="50">
        <v>23</v>
      </c>
      <c r="I24" s="64"/>
      <c r="J24" s="64"/>
      <c r="K24" s="64"/>
      <c r="L24" s="76"/>
      <c r="M24" s="79"/>
    </row>
    <row r="25" ht="13.5" customHeight="1" spans="1:13">
      <c r="A25" s="60" t="s">
        <v>157</v>
      </c>
      <c r="B25" s="14" t="s">
        <v>189</v>
      </c>
      <c r="C25" s="15">
        <v>83.462962962963</v>
      </c>
      <c r="D25" s="61">
        <v>24</v>
      </c>
      <c r="E25" s="62">
        <v>80.4497777777778</v>
      </c>
      <c r="F25" s="44">
        <v>24</v>
      </c>
      <c r="G25" s="63">
        <f t="shared" si="0"/>
        <v>48</v>
      </c>
      <c r="H25" s="50">
        <v>24</v>
      </c>
      <c r="I25" s="64"/>
      <c r="J25" s="64"/>
      <c r="K25" s="64"/>
      <c r="L25" s="76"/>
      <c r="M25" s="79"/>
    </row>
    <row r="26" ht="13.5" customHeight="1" spans="1:13">
      <c r="A26" s="60" t="s">
        <v>157</v>
      </c>
      <c r="B26" s="14" t="s">
        <v>190</v>
      </c>
      <c r="C26" s="15">
        <v>83.2098765432099</v>
      </c>
      <c r="D26" s="61">
        <v>26</v>
      </c>
      <c r="E26" s="62">
        <v>80.4349259259259</v>
      </c>
      <c r="F26" s="44">
        <v>25</v>
      </c>
      <c r="G26" s="63">
        <f t="shared" si="0"/>
        <v>51</v>
      </c>
      <c r="H26" s="50">
        <v>25</v>
      </c>
      <c r="I26" s="64"/>
      <c r="J26" s="64"/>
      <c r="K26" s="64"/>
      <c r="L26" s="76"/>
      <c r="M26" s="79"/>
    </row>
    <row r="27" ht="13.5" customHeight="1" spans="1:13">
      <c r="A27" s="60" t="s">
        <v>157</v>
      </c>
      <c r="B27" s="14" t="s">
        <v>191</v>
      </c>
      <c r="C27" s="15">
        <v>83.2160493827161</v>
      </c>
      <c r="D27" s="61">
        <v>25</v>
      </c>
      <c r="E27" s="62">
        <v>79.9796296296296</v>
      </c>
      <c r="F27" s="44">
        <v>26</v>
      </c>
      <c r="G27" s="63">
        <f t="shared" si="0"/>
        <v>51</v>
      </c>
      <c r="H27" s="50">
        <v>26</v>
      </c>
      <c r="I27" s="64"/>
      <c r="J27" s="64"/>
      <c r="K27" s="64"/>
      <c r="L27" s="76"/>
      <c r="M27" s="79"/>
    </row>
    <row r="28" ht="13.5" customHeight="1" spans="1:13">
      <c r="A28" s="60" t="s">
        <v>157</v>
      </c>
      <c r="B28" s="14" t="s">
        <v>192</v>
      </c>
      <c r="C28" s="15">
        <v>82.7222222222222</v>
      </c>
      <c r="D28" s="61">
        <v>27</v>
      </c>
      <c r="E28" s="62">
        <v>79.8473333333333</v>
      </c>
      <c r="F28" s="44">
        <v>28</v>
      </c>
      <c r="G28" s="63">
        <f t="shared" si="0"/>
        <v>55</v>
      </c>
      <c r="H28" s="50">
        <v>27</v>
      </c>
      <c r="I28" s="64"/>
      <c r="J28" s="64"/>
      <c r="K28" s="64"/>
      <c r="L28" s="76"/>
      <c r="M28" s="79"/>
    </row>
    <row r="29" ht="13.5" customHeight="1" spans="1:13">
      <c r="A29" s="60" t="s">
        <v>157</v>
      </c>
      <c r="B29" s="14" t="s">
        <v>193</v>
      </c>
      <c r="C29" s="15">
        <v>82.4753086419753</v>
      </c>
      <c r="D29" s="61">
        <v>28</v>
      </c>
      <c r="E29" s="62">
        <v>79.5201851851852</v>
      </c>
      <c r="F29" s="44">
        <v>29</v>
      </c>
      <c r="G29" s="63">
        <f t="shared" si="0"/>
        <v>57</v>
      </c>
      <c r="H29" s="50">
        <v>28</v>
      </c>
      <c r="I29" s="64"/>
      <c r="J29" s="64"/>
      <c r="K29" s="64"/>
      <c r="L29" s="76"/>
      <c r="M29" s="79"/>
    </row>
    <row r="30" ht="13.5" customHeight="1" spans="1:13">
      <c r="A30" s="60" t="s">
        <v>157</v>
      </c>
      <c r="B30" s="14" t="s">
        <v>194</v>
      </c>
      <c r="C30" s="15">
        <v>80.2469135802469</v>
      </c>
      <c r="D30" s="61">
        <v>34</v>
      </c>
      <c r="E30" s="62">
        <v>79.9791481481481</v>
      </c>
      <c r="F30" s="44">
        <v>27</v>
      </c>
      <c r="G30" s="63">
        <f t="shared" si="0"/>
        <v>61</v>
      </c>
      <c r="H30" s="50">
        <v>29</v>
      </c>
      <c r="I30" s="64"/>
      <c r="J30" s="64"/>
      <c r="K30" s="64"/>
      <c r="L30" s="76"/>
      <c r="M30" s="79"/>
    </row>
    <row r="31" ht="13.5" customHeight="1" spans="1:13">
      <c r="A31" s="60" t="s">
        <v>157</v>
      </c>
      <c r="B31" s="14" t="s">
        <v>195</v>
      </c>
      <c r="C31" s="15">
        <v>82.2222222222222</v>
      </c>
      <c r="D31" s="61">
        <v>31</v>
      </c>
      <c r="E31" s="62">
        <v>79.5013333333333</v>
      </c>
      <c r="F31" s="44">
        <v>30</v>
      </c>
      <c r="G31" s="63">
        <f t="shared" si="0"/>
        <v>61</v>
      </c>
      <c r="H31" s="50">
        <v>30</v>
      </c>
      <c r="I31" s="64"/>
      <c r="J31" s="64"/>
      <c r="K31" s="64"/>
      <c r="L31" s="76"/>
      <c r="M31" s="79"/>
    </row>
    <row r="32" ht="13.5" customHeight="1" spans="1:13">
      <c r="A32" s="60" t="s">
        <v>157</v>
      </c>
      <c r="B32" s="14" t="s">
        <v>196</v>
      </c>
      <c r="C32" s="15">
        <v>82.4691358024691</v>
      </c>
      <c r="D32" s="61">
        <v>29</v>
      </c>
      <c r="E32" s="62">
        <v>78.9764814814815</v>
      </c>
      <c r="F32" s="44">
        <v>33</v>
      </c>
      <c r="G32" s="63">
        <f t="shared" si="0"/>
        <v>62</v>
      </c>
      <c r="H32" s="50">
        <v>31</v>
      </c>
      <c r="I32" s="64"/>
      <c r="J32" s="64"/>
      <c r="K32" s="64"/>
      <c r="L32" s="76"/>
      <c r="M32" s="79"/>
    </row>
    <row r="33" ht="13.5" customHeight="1" spans="1:13">
      <c r="A33" s="60" t="s">
        <v>157</v>
      </c>
      <c r="B33" s="14" t="s">
        <v>197</v>
      </c>
      <c r="C33" s="15">
        <v>81.7345679012346</v>
      </c>
      <c r="D33" s="61">
        <v>33</v>
      </c>
      <c r="E33" s="62">
        <v>79.4487407407407</v>
      </c>
      <c r="F33" s="44">
        <v>31</v>
      </c>
      <c r="G33" s="63">
        <f t="shared" si="0"/>
        <v>64</v>
      </c>
      <c r="H33" s="50">
        <v>32</v>
      </c>
      <c r="I33" s="64"/>
      <c r="J33" s="64"/>
      <c r="K33" s="64"/>
      <c r="L33" s="76"/>
      <c r="M33" s="79"/>
    </row>
    <row r="34" ht="13.5" customHeight="1" spans="1:13">
      <c r="A34" s="60" t="s">
        <v>157</v>
      </c>
      <c r="B34" s="14" t="s">
        <v>198</v>
      </c>
      <c r="C34" s="15">
        <v>81.7345679012346</v>
      </c>
      <c r="D34" s="61">
        <v>32</v>
      </c>
      <c r="E34" s="62">
        <v>79.1657407407407</v>
      </c>
      <c r="F34" s="44">
        <v>32</v>
      </c>
      <c r="G34" s="63">
        <f t="shared" si="0"/>
        <v>64</v>
      </c>
      <c r="H34" s="50">
        <v>33</v>
      </c>
      <c r="I34" s="64"/>
      <c r="J34" s="64"/>
      <c r="K34" s="64"/>
      <c r="L34" s="76"/>
      <c r="M34" s="79"/>
    </row>
    <row r="35" ht="13.5" customHeight="1" spans="1:13">
      <c r="A35" s="60" t="s">
        <v>157</v>
      </c>
      <c r="B35" s="14" t="s">
        <v>199</v>
      </c>
      <c r="C35" s="15">
        <v>82.2283950617284</v>
      </c>
      <c r="D35" s="61">
        <v>30</v>
      </c>
      <c r="E35" s="62">
        <v>78.787037037037</v>
      </c>
      <c r="F35" s="44">
        <v>34</v>
      </c>
      <c r="G35" s="63">
        <f t="shared" si="0"/>
        <v>64</v>
      </c>
      <c r="H35" s="50">
        <v>34</v>
      </c>
      <c r="I35" s="64"/>
      <c r="J35" s="64"/>
      <c r="K35" s="64"/>
      <c r="L35" s="76"/>
      <c r="M35" s="79"/>
    </row>
    <row r="36" ht="13.5" customHeight="1" spans="1:13">
      <c r="A36" s="60" t="s">
        <v>157</v>
      </c>
      <c r="B36" s="14" t="s">
        <v>200</v>
      </c>
      <c r="C36" s="15">
        <v>79.5123456790124</v>
      </c>
      <c r="D36" s="61">
        <v>35</v>
      </c>
      <c r="E36" s="62">
        <v>78.0884074074074</v>
      </c>
      <c r="F36" s="44">
        <v>35</v>
      </c>
      <c r="G36" s="63">
        <f t="shared" si="0"/>
        <v>70</v>
      </c>
      <c r="H36" s="50">
        <v>35</v>
      </c>
      <c r="I36" s="64"/>
      <c r="J36" s="64"/>
      <c r="K36" s="64"/>
      <c r="L36" s="76"/>
      <c r="M36" s="79"/>
    </row>
    <row r="37" ht="13.5" customHeight="1" spans="1:13">
      <c r="A37" s="60" t="s">
        <v>157</v>
      </c>
      <c r="B37" s="14" t="s">
        <v>201</v>
      </c>
      <c r="C37" s="15">
        <v>79.0123456790124</v>
      </c>
      <c r="D37" s="61">
        <v>37</v>
      </c>
      <c r="E37" s="62">
        <v>77.7454074074074</v>
      </c>
      <c r="F37" s="44">
        <v>36</v>
      </c>
      <c r="G37" s="63">
        <f t="shared" si="0"/>
        <v>73</v>
      </c>
      <c r="H37" s="50">
        <v>36</v>
      </c>
      <c r="I37" s="64"/>
      <c r="J37" s="64"/>
      <c r="K37" s="64"/>
      <c r="L37" s="76"/>
      <c r="M37" s="79"/>
    </row>
    <row r="38" ht="13.5" customHeight="1" spans="1:13">
      <c r="A38" s="60" t="s">
        <v>157</v>
      </c>
      <c r="B38" s="14" t="s">
        <v>202</v>
      </c>
      <c r="C38" s="15">
        <v>79.2592592592593</v>
      </c>
      <c r="D38" s="61">
        <v>36</v>
      </c>
      <c r="E38" s="62">
        <v>77.3105555555556</v>
      </c>
      <c r="F38" s="44">
        <v>37</v>
      </c>
      <c r="G38" s="63">
        <f t="shared" si="0"/>
        <v>73</v>
      </c>
      <c r="H38" s="50">
        <v>37</v>
      </c>
      <c r="I38" s="64"/>
      <c r="J38" s="64"/>
      <c r="K38" s="64"/>
      <c r="L38" s="76"/>
      <c r="M38" s="79"/>
    </row>
    <row r="39" ht="13.5" customHeight="1" spans="1:13">
      <c r="A39" s="60" t="s">
        <v>157</v>
      </c>
      <c r="B39" s="14" t="s">
        <v>203</v>
      </c>
      <c r="C39" s="15">
        <v>77.2839506172839</v>
      </c>
      <c r="D39" s="61">
        <v>39</v>
      </c>
      <c r="E39" s="62">
        <v>76.8673703703704</v>
      </c>
      <c r="F39" s="44">
        <v>38</v>
      </c>
      <c r="G39" s="63">
        <f t="shared" si="0"/>
        <v>77</v>
      </c>
      <c r="H39" s="50">
        <v>38</v>
      </c>
      <c r="I39" s="64"/>
      <c r="J39" s="64"/>
      <c r="K39" s="64"/>
      <c r="L39" s="76"/>
      <c r="M39" s="79"/>
    </row>
    <row r="40" ht="13.5" customHeight="1" spans="1:13">
      <c r="A40" s="60" t="s">
        <v>157</v>
      </c>
      <c r="B40" s="14" t="s">
        <v>204</v>
      </c>
      <c r="C40" s="15">
        <v>77.7839506172839</v>
      </c>
      <c r="D40" s="61">
        <v>38</v>
      </c>
      <c r="E40" s="62">
        <v>76.4943703703704</v>
      </c>
      <c r="F40" s="44">
        <v>39</v>
      </c>
      <c r="G40" s="63">
        <f t="shared" si="0"/>
        <v>77</v>
      </c>
      <c r="H40" s="50">
        <v>39</v>
      </c>
      <c r="I40" s="64"/>
      <c r="J40" s="64"/>
      <c r="K40" s="64"/>
      <c r="L40" s="76"/>
      <c r="M40" s="79"/>
    </row>
    <row r="41" ht="13.5" customHeight="1" spans="1:13">
      <c r="A41" s="60" t="s">
        <v>157</v>
      </c>
      <c r="B41" s="14" t="s">
        <v>205</v>
      </c>
      <c r="C41" s="15">
        <v>75.5555555555556</v>
      </c>
      <c r="D41" s="61">
        <v>40</v>
      </c>
      <c r="E41" s="62">
        <v>75.5583333333333</v>
      </c>
      <c r="F41" s="44">
        <v>40</v>
      </c>
      <c r="G41" s="63">
        <f t="shared" si="0"/>
        <v>80</v>
      </c>
      <c r="H41" s="50">
        <v>40</v>
      </c>
      <c r="I41" s="64"/>
      <c r="J41" s="64"/>
      <c r="K41" s="64"/>
      <c r="L41" s="76"/>
      <c r="M41" s="79"/>
    </row>
    <row r="42" ht="13.5" customHeight="1" spans="1:13">
      <c r="A42" s="60" t="s">
        <v>157</v>
      </c>
      <c r="B42" s="14" t="s">
        <v>206</v>
      </c>
      <c r="C42" s="15">
        <v>72.8395061728395</v>
      </c>
      <c r="D42" s="61">
        <v>42</v>
      </c>
      <c r="E42" s="62">
        <v>74.0457037037037</v>
      </c>
      <c r="F42" s="44">
        <v>41</v>
      </c>
      <c r="G42" s="63">
        <f t="shared" si="0"/>
        <v>83</v>
      </c>
      <c r="H42" s="50">
        <v>41</v>
      </c>
      <c r="I42" s="64"/>
      <c r="J42" s="64"/>
      <c r="K42" s="64"/>
      <c r="L42" s="76"/>
      <c r="M42" s="79"/>
    </row>
    <row r="43" ht="13.5" customHeight="1" spans="1:13">
      <c r="A43" s="60" t="s">
        <v>157</v>
      </c>
      <c r="B43" s="14" t="s">
        <v>207</v>
      </c>
      <c r="C43" s="15">
        <v>73.0864197530864</v>
      </c>
      <c r="D43" s="61">
        <v>41</v>
      </c>
      <c r="E43" s="62">
        <v>72.5858518518518</v>
      </c>
      <c r="F43" s="44">
        <v>42</v>
      </c>
      <c r="G43" s="63">
        <f t="shared" si="0"/>
        <v>83</v>
      </c>
      <c r="H43" s="50">
        <v>42</v>
      </c>
      <c r="I43" s="64"/>
      <c r="J43" s="64"/>
      <c r="K43" s="64"/>
      <c r="L43" s="76"/>
      <c r="M43" s="79"/>
    </row>
    <row r="44" ht="13.5" customHeight="1" spans="1:13">
      <c r="A44" s="60" t="s">
        <v>157</v>
      </c>
      <c r="B44" s="14" t="s">
        <v>208</v>
      </c>
      <c r="C44" s="15">
        <v>69.8765432098765</v>
      </c>
      <c r="D44" s="61">
        <v>44</v>
      </c>
      <c r="E44" s="62">
        <v>72.3049259259259</v>
      </c>
      <c r="F44" s="44">
        <v>43</v>
      </c>
      <c r="G44" s="63">
        <f t="shared" si="0"/>
        <v>87</v>
      </c>
      <c r="H44" s="50">
        <v>43</v>
      </c>
      <c r="I44" s="64"/>
      <c r="J44" s="64"/>
      <c r="K44" s="64"/>
      <c r="L44" s="76"/>
      <c r="M44" s="79"/>
    </row>
    <row r="45" ht="13.5" customHeight="1" spans="1:13">
      <c r="A45" s="60" t="s">
        <v>157</v>
      </c>
      <c r="B45" s="14" t="s">
        <v>209</v>
      </c>
      <c r="C45" s="15">
        <v>71.6049382716049</v>
      </c>
      <c r="D45" s="61">
        <v>43</v>
      </c>
      <c r="E45" s="62">
        <v>72.157962962963</v>
      </c>
      <c r="F45" s="44">
        <v>44</v>
      </c>
      <c r="G45" s="63">
        <f t="shared" si="0"/>
        <v>87</v>
      </c>
      <c r="H45" s="50">
        <v>44</v>
      </c>
      <c r="I45" s="64"/>
      <c r="J45" s="64"/>
      <c r="K45" s="64"/>
      <c r="L45" s="76"/>
      <c r="M45" s="79"/>
    </row>
    <row r="46" ht="13.5" customHeight="1" spans="1:13">
      <c r="A46" s="60" t="s">
        <v>157</v>
      </c>
      <c r="B46" s="14" t="s">
        <v>210</v>
      </c>
      <c r="C46" s="15">
        <v>68.5222706366497</v>
      </c>
      <c r="D46" s="61">
        <v>46</v>
      </c>
      <c r="E46" s="62">
        <v>71.4233623819898</v>
      </c>
      <c r="F46" s="44">
        <v>45</v>
      </c>
      <c r="G46" s="63">
        <f t="shared" si="0"/>
        <v>91</v>
      </c>
      <c r="H46" s="50">
        <v>45</v>
      </c>
      <c r="I46" s="64"/>
      <c r="J46" s="64"/>
      <c r="K46" s="64"/>
      <c r="L46" s="76"/>
      <c r="M46" s="79"/>
    </row>
    <row r="47" customFormat="1" ht="13.5" customHeight="1" spans="1:13">
      <c r="A47" s="60" t="s">
        <v>157</v>
      </c>
      <c r="B47" s="14" t="s">
        <v>211</v>
      </c>
      <c r="C47" s="15">
        <v>68.6481481481482</v>
      </c>
      <c r="D47" s="61">
        <v>45</v>
      </c>
      <c r="E47" s="62">
        <v>71.1428888888889</v>
      </c>
      <c r="F47" s="44">
        <v>47</v>
      </c>
      <c r="G47" s="63">
        <f t="shared" si="0"/>
        <v>92</v>
      </c>
      <c r="H47" s="50">
        <v>46</v>
      </c>
      <c r="I47" s="64"/>
      <c r="J47" s="64"/>
      <c r="K47" s="64"/>
      <c r="L47" s="76"/>
      <c r="M47" s="79"/>
    </row>
    <row r="48" customFormat="1" ht="13.5" customHeight="1" spans="1:13">
      <c r="A48" s="60" t="s">
        <v>157</v>
      </c>
      <c r="B48" s="14" t="s">
        <v>212</v>
      </c>
      <c r="C48" s="15">
        <v>68.4012345679012</v>
      </c>
      <c r="D48" s="61">
        <v>47</v>
      </c>
      <c r="E48" s="62">
        <v>71.3637407407407</v>
      </c>
      <c r="F48" s="44">
        <v>46</v>
      </c>
      <c r="G48" s="63">
        <f t="shared" si="0"/>
        <v>93</v>
      </c>
      <c r="H48" s="50">
        <v>47</v>
      </c>
      <c r="I48" s="64"/>
      <c r="J48" s="64"/>
      <c r="K48" s="64"/>
      <c r="L48" s="76"/>
      <c r="M48" s="79"/>
    </row>
    <row r="49" customFormat="1" ht="13.5" customHeight="1" spans="1:13">
      <c r="A49" s="60" t="s">
        <v>157</v>
      </c>
      <c r="B49" s="14" t="s">
        <v>213</v>
      </c>
      <c r="C49" s="15">
        <v>67.9074074074074</v>
      </c>
      <c r="D49" s="61">
        <v>48</v>
      </c>
      <c r="E49" s="62">
        <v>70.4584444444444</v>
      </c>
      <c r="F49" s="44">
        <v>48</v>
      </c>
      <c r="G49" s="63">
        <f t="shared" si="0"/>
        <v>96</v>
      </c>
      <c r="H49" s="50">
        <v>48</v>
      </c>
      <c r="I49" s="64"/>
      <c r="J49" s="64"/>
      <c r="K49" s="64"/>
      <c r="L49" s="76"/>
      <c r="M49" s="79"/>
    </row>
  </sheetData>
  <autoFilter xmlns:etc="http://www.wps.cn/officeDocument/2017/etCustomData" ref="A1:M49" etc:filterBottomFollowUsedRange="0">
    <sortState ref="A1:M49">
      <sortCondition ref="G1"/>
    </sortState>
    <extLst/>
  </autoFilter>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0"/>
  <sheetViews>
    <sheetView workbookViewId="0">
      <selection activeCell="B1" sqref="B$1:B$1048576"/>
    </sheetView>
  </sheetViews>
  <sheetFormatPr defaultColWidth="9" defaultRowHeight="13.8"/>
  <cols>
    <col min="1" max="1" width="17.75" customWidth="1"/>
    <col min="2" max="2" width="15.8796296296296" customWidth="1"/>
    <col min="3" max="3" width="10.8796296296296" customWidth="1"/>
    <col min="4" max="4" width="10.8796296296296" style="4" customWidth="1"/>
    <col min="5" max="5" width="11" customWidth="1"/>
    <col min="6" max="6" width="11" style="5" customWidth="1"/>
    <col min="7" max="7" width="9" style="3" customWidth="1"/>
    <col min="8" max="8" width="9" style="6" customWidth="1"/>
    <col min="9" max="9" width="14.1111111111111" style="3" customWidth="1"/>
    <col min="10" max="10" width="9" style="3" customWidth="1"/>
    <col min="11" max="11" width="22.5555555555556" style="3" customWidth="1"/>
    <col min="12" max="12" width="20.6666666666667" style="7" customWidth="1"/>
    <col min="13" max="13" width="11.8888888888889" style="8" customWidth="1"/>
    <col min="14" max="14" width="9" customWidth="1"/>
  </cols>
  <sheetData>
    <row r="1" customFormat="1" ht="27.6" customHeight="1" spans="1:14">
      <c r="A1" s="9" t="s">
        <v>0</v>
      </c>
      <c r="B1" s="9" t="s">
        <v>1</v>
      </c>
      <c r="C1" s="9" t="s">
        <v>8</v>
      </c>
      <c r="D1" s="10" t="s">
        <v>155</v>
      </c>
      <c r="E1" s="9" t="s">
        <v>10</v>
      </c>
      <c r="F1" s="11" t="s">
        <v>156</v>
      </c>
      <c r="G1" s="9" t="s">
        <v>12</v>
      </c>
      <c r="H1" s="12" t="s">
        <v>13</v>
      </c>
      <c r="I1" s="9" t="s">
        <v>14</v>
      </c>
      <c r="J1" s="9" t="s">
        <v>15</v>
      </c>
      <c r="K1" s="9" t="s">
        <v>16</v>
      </c>
      <c r="L1" s="9" t="s">
        <v>17</v>
      </c>
      <c r="M1" s="9" t="s">
        <v>18</v>
      </c>
    </row>
    <row r="2" ht="91.2" spans="1:14">
      <c r="A2" s="48" t="s">
        <v>214</v>
      </c>
      <c r="B2" s="14" t="s">
        <v>215</v>
      </c>
      <c r="C2" s="15">
        <v>100.5</v>
      </c>
      <c r="D2" s="16">
        <v>1</v>
      </c>
      <c r="E2" s="15">
        <v>93.51</v>
      </c>
      <c r="F2" s="44">
        <v>1</v>
      </c>
      <c r="G2" s="49">
        <f>D2+F2</f>
        <v>2</v>
      </c>
      <c r="H2" s="50">
        <v>1</v>
      </c>
      <c r="I2" s="19" t="s">
        <v>21</v>
      </c>
      <c r="J2" s="51" t="s">
        <v>22</v>
      </c>
      <c r="K2" s="21" t="s">
        <v>162</v>
      </c>
      <c r="L2" s="45" t="s">
        <v>216</v>
      </c>
      <c r="M2" s="23" t="s">
        <v>25</v>
      </c>
    </row>
    <row r="3" s="1" customFormat="1" spans="1:14">
      <c r="A3" s="52" t="s">
        <v>214</v>
      </c>
      <c r="B3" s="25" t="s">
        <v>217</v>
      </c>
      <c r="C3" s="26">
        <v>98.3365384615385</v>
      </c>
      <c r="D3" s="27">
        <v>4</v>
      </c>
      <c r="E3" s="26">
        <v>90.9659230769231</v>
      </c>
      <c r="F3" s="27">
        <v>2</v>
      </c>
      <c r="G3" s="53">
        <f t="shared" ref="G3:G50" si="0">D3+F3</f>
        <v>6</v>
      </c>
      <c r="H3" s="50">
        <v>2</v>
      </c>
      <c r="I3" s="29" t="s">
        <v>21</v>
      </c>
      <c r="J3" s="54" t="s">
        <v>22</v>
      </c>
      <c r="K3" s="30" t="s">
        <v>165</v>
      </c>
      <c r="L3" s="55"/>
      <c r="M3" s="32"/>
    </row>
    <row r="4" ht="34.2" spans="1:14">
      <c r="A4" s="48" t="s">
        <v>214</v>
      </c>
      <c r="B4" s="14" t="s">
        <v>218</v>
      </c>
      <c r="C4" s="38">
        <v>98.5769230769231</v>
      </c>
      <c r="D4" s="16">
        <v>3</v>
      </c>
      <c r="E4" s="38">
        <v>90.5991538461538</v>
      </c>
      <c r="F4" s="44">
        <v>3</v>
      </c>
      <c r="G4" s="49">
        <f t="shared" si="0"/>
        <v>6</v>
      </c>
      <c r="H4" s="50">
        <v>3</v>
      </c>
      <c r="I4" s="19" t="s">
        <v>21</v>
      </c>
      <c r="J4" s="51" t="s">
        <v>22</v>
      </c>
      <c r="K4" s="21" t="s">
        <v>159</v>
      </c>
      <c r="L4" s="45" t="s">
        <v>219</v>
      </c>
      <c r="M4" s="23" t="s">
        <v>25</v>
      </c>
      <c r="N4" s="46"/>
    </row>
    <row r="5" s="1" customFormat="1" spans="1:14">
      <c r="A5" s="52" t="s">
        <v>214</v>
      </c>
      <c r="B5" s="25" t="s">
        <v>220</v>
      </c>
      <c r="C5" s="26">
        <v>99.0576923076923</v>
      </c>
      <c r="D5" s="27">
        <v>2</v>
      </c>
      <c r="E5" s="26">
        <v>89.9036153846154</v>
      </c>
      <c r="F5" s="27">
        <v>4</v>
      </c>
      <c r="G5" s="53">
        <f t="shared" si="0"/>
        <v>6</v>
      </c>
      <c r="H5" s="50">
        <v>4</v>
      </c>
      <c r="I5" s="29" t="s">
        <v>21</v>
      </c>
      <c r="J5" s="54" t="s">
        <v>22</v>
      </c>
      <c r="K5" s="30" t="s">
        <v>159</v>
      </c>
      <c r="L5" s="55" t="s">
        <v>165</v>
      </c>
      <c r="M5" s="32"/>
      <c r="N5" s="47"/>
    </row>
    <row r="6" s="1" customFormat="1" spans="1:14">
      <c r="A6" s="52" t="s">
        <v>214</v>
      </c>
      <c r="B6" s="25" t="s">
        <v>221</v>
      </c>
      <c r="C6" s="26">
        <v>96.6538461538462</v>
      </c>
      <c r="D6" s="27">
        <v>5</v>
      </c>
      <c r="E6" s="26">
        <v>88.4713076923077</v>
      </c>
      <c r="F6" s="27">
        <v>6</v>
      </c>
      <c r="G6" s="53">
        <f t="shared" si="0"/>
        <v>11</v>
      </c>
      <c r="H6" s="50">
        <v>5</v>
      </c>
      <c r="I6" s="29" t="s">
        <v>31</v>
      </c>
      <c r="J6" s="54" t="s">
        <v>22</v>
      </c>
      <c r="K6" s="30" t="s">
        <v>159</v>
      </c>
      <c r="L6" s="55" t="s">
        <v>165</v>
      </c>
      <c r="M6" s="32"/>
    </row>
    <row r="7" ht="45.6" spans="1:14">
      <c r="A7" s="48" t="s">
        <v>214</v>
      </c>
      <c r="B7" s="14" t="s">
        <v>222</v>
      </c>
      <c r="C7" s="15">
        <v>95.4519230769231</v>
      </c>
      <c r="D7" s="16">
        <v>7</v>
      </c>
      <c r="E7" s="15">
        <v>88.5551538461538</v>
      </c>
      <c r="F7" s="44">
        <v>5</v>
      </c>
      <c r="G7" s="49">
        <f t="shared" si="0"/>
        <v>12</v>
      </c>
      <c r="H7" s="50">
        <v>6</v>
      </c>
      <c r="I7" s="19" t="s">
        <v>31</v>
      </c>
      <c r="J7" s="51" t="s">
        <v>22</v>
      </c>
      <c r="K7" s="21" t="s">
        <v>162</v>
      </c>
      <c r="L7" s="45" t="s">
        <v>223</v>
      </c>
      <c r="M7" s="23" t="s">
        <v>29</v>
      </c>
    </row>
    <row r="8" ht="34.2" spans="1:14">
      <c r="A8" s="48" t="s">
        <v>214</v>
      </c>
      <c r="B8" s="14" t="s">
        <v>224</v>
      </c>
      <c r="C8" s="15">
        <v>95.4519230769231</v>
      </c>
      <c r="D8" s="16">
        <v>6</v>
      </c>
      <c r="E8" s="15">
        <v>88.0851538461538</v>
      </c>
      <c r="F8" s="44">
        <v>7</v>
      </c>
      <c r="G8" s="49">
        <f t="shared" si="0"/>
        <v>13</v>
      </c>
      <c r="H8" s="50">
        <v>7</v>
      </c>
      <c r="I8" s="19" t="s">
        <v>31</v>
      </c>
      <c r="J8" s="51" t="s">
        <v>22</v>
      </c>
      <c r="K8" s="21" t="s">
        <v>159</v>
      </c>
      <c r="L8" s="45" t="s">
        <v>225</v>
      </c>
      <c r="M8" s="23" t="s">
        <v>29</v>
      </c>
    </row>
    <row r="9" spans="1:14">
      <c r="A9" s="48" t="s">
        <v>214</v>
      </c>
      <c r="B9" s="14" t="s">
        <v>226</v>
      </c>
      <c r="C9" s="15">
        <v>93.7692307692308</v>
      </c>
      <c r="D9" s="16">
        <v>9</v>
      </c>
      <c r="E9" s="15">
        <v>87.8425384615385</v>
      </c>
      <c r="F9" s="44">
        <v>8</v>
      </c>
      <c r="G9" s="49">
        <f t="shared" si="0"/>
        <v>17</v>
      </c>
      <c r="H9" s="50">
        <v>8</v>
      </c>
      <c r="I9" s="19" t="s">
        <v>31</v>
      </c>
      <c r="J9" s="51" t="s">
        <v>22</v>
      </c>
      <c r="K9" s="21" t="s">
        <v>159</v>
      </c>
      <c r="L9" s="45" t="s">
        <v>227</v>
      </c>
      <c r="M9" s="23" t="s">
        <v>29</v>
      </c>
    </row>
    <row r="10" ht="57" spans="1:14">
      <c r="A10" s="48" t="s">
        <v>214</v>
      </c>
      <c r="B10" s="14" t="s">
        <v>228</v>
      </c>
      <c r="C10" s="15">
        <v>94.0096153846154</v>
      </c>
      <c r="D10" s="16">
        <v>8</v>
      </c>
      <c r="E10" s="15">
        <v>87.6367692307692</v>
      </c>
      <c r="F10" s="44">
        <v>9</v>
      </c>
      <c r="G10" s="49">
        <f t="shared" si="0"/>
        <v>17</v>
      </c>
      <c r="H10" s="50">
        <v>9</v>
      </c>
      <c r="I10" s="19" t="s">
        <v>31</v>
      </c>
      <c r="J10" s="51" t="s">
        <v>22</v>
      </c>
      <c r="K10" s="21" t="s">
        <v>174</v>
      </c>
      <c r="L10" s="45" t="s">
        <v>229</v>
      </c>
      <c r="M10" s="23" t="s">
        <v>29</v>
      </c>
    </row>
    <row r="11" s="1" customFormat="1" spans="1:14">
      <c r="A11" s="52" t="s">
        <v>214</v>
      </c>
      <c r="B11" s="25" t="s">
        <v>230</v>
      </c>
      <c r="C11" s="26">
        <v>92.8076923076923</v>
      </c>
      <c r="D11" s="27">
        <v>11</v>
      </c>
      <c r="E11" s="26">
        <v>86.0716153846154</v>
      </c>
      <c r="F11" s="27">
        <v>10</v>
      </c>
      <c r="G11" s="53">
        <f t="shared" si="0"/>
        <v>21</v>
      </c>
      <c r="H11" s="50">
        <v>10</v>
      </c>
      <c r="I11" s="29" t="s">
        <v>31</v>
      </c>
      <c r="J11" s="54" t="s">
        <v>22</v>
      </c>
      <c r="K11" s="30" t="s">
        <v>174</v>
      </c>
      <c r="L11" s="55" t="s">
        <v>165</v>
      </c>
      <c r="M11" s="32"/>
    </row>
    <row r="12" s="1" customFormat="1" spans="1:14">
      <c r="A12" s="52" t="s">
        <v>214</v>
      </c>
      <c r="B12" s="25" t="s">
        <v>231</v>
      </c>
      <c r="C12" s="26">
        <v>93.0480769230769</v>
      </c>
      <c r="D12" s="27">
        <v>10</v>
      </c>
      <c r="E12" s="26">
        <v>85.7288461538462</v>
      </c>
      <c r="F12" s="27">
        <v>11</v>
      </c>
      <c r="G12" s="53">
        <f t="shared" si="0"/>
        <v>21</v>
      </c>
      <c r="H12" s="50">
        <v>11</v>
      </c>
      <c r="I12" s="29" t="s">
        <v>31</v>
      </c>
      <c r="J12" s="54" t="s">
        <v>22</v>
      </c>
      <c r="K12" s="30" t="s">
        <v>165</v>
      </c>
      <c r="L12" s="55"/>
      <c r="M12" s="32"/>
    </row>
    <row r="13" s="1" customFormat="1" spans="1:14">
      <c r="A13" s="52" t="s">
        <v>214</v>
      </c>
      <c r="B13" s="25" t="s">
        <v>232</v>
      </c>
      <c r="C13" s="26">
        <v>92.8076923076923</v>
      </c>
      <c r="D13" s="27">
        <v>12</v>
      </c>
      <c r="E13" s="26">
        <v>85.7006153846154</v>
      </c>
      <c r="F13" s="27">
        <v>12</v>
      </c>
      <c r="G13" s="53">
        <f t="shared" si="0"/>
        <v>24</v>
      </c>
      <c r="H13" s="50">
        <v>12</v>
      </c>
      <c r="I13" s="29" t="s">
        <v>31</v>
      </c>
      <c r="J13" s="54" t="s">
        <v>22</v>
      </c>
      <c r="K13" s="30" t="s">
        <v>165</v>
      </c>
      <c r="L13" s="55"/>
      <c r="M13" s="32"/>
    </row>
    <row r="14" s="1" customFormat="1" spans="1:14">
      <c r="A14" s="52" t="s">
        <v>214</v>
      </c>
      <c r="B14" s="25" t="s">
        <v>233</v>
      </c>
      <c r="C14" s="26">
        <v>90.625</v>
      </c>
      <c r="D14" s="27">
        <v>13</v>
      </c>
      <c r="E14" s="26">
        <v>84.776</v>
      </c>
      <c r="F14" s="27">
        <v>13</v>
      </c>
      <c r="G14" s="53">
        <f t="shared" si="0"/>
        <v>26</v>
      </c>
      <c r="H14" s="50">
        <v>13</v>
      </c>
      <c r="I14" s="29" t="s">
        <v>31</v>
      </c>
      <c r="J14" s="54" t="s">
        <v>180</v>
      </c>
      <c r="K14" s="30" t="s">
        <v>174</v>
      </c>
      <c r="L14" s="55"/>
      <c r="M14" s="32"/>
    </row>
    <row r="15" s="1" customFormat="1" spans="1:14">
      <c r="A15" s="52" t="s">
        <v>214</v>
      </c>
      <c r="B15" s="25" t="s">
        <v>234</v>
      </c>
      <c r="C15" s="26">
        <v>89.4230769230769</v>
      </c>
      <c r="D15" s="27">
        <v>15</v>
      </c>
      <c r="E15" s="26">
        <v>84.7158461538462</v>
      </c>
      <c r="F15" s="27">
        <v>15</v>
      </c>
      <c r="G15" s="53">
        <f t="shared" si="0"/>
        <v>30</v>
      </c>
      <c r="H15" s="50">
        <v>14</v>
      </c>
      <c r="I15" s="29" t="s">
        <v>31</v>
      </c>
      <c r="J15" s="54" t="s">
        <v>180</v>
      </c>
      <c r="K15" s="30" t="s">
        <v>174</v>
      </c>
      <c r="L15" s="55"/>
      <c r="M15" s="32"/>
    </row>
    <row r="16" s="1" customFormat="1" spans="1:14">
      <c r="A16" s="52" t="s">
        <v>214</v>
      </c>
      <c r="B16" s="25" t="s">
        <v>235</v>
      </c>
      <c r="C16" s="26">
        <v>88.9615384615385</v>
      </c>
      <c r="D16" s="27">
        <v>17</v>
      </c>
      <c r="E16" s="26">
        <v>84.7359230769231</v>
      </c>
      <c r="F16" s="27">
        <v>14</v>
      </c>
      <c r="G16" s="53">
        <f t="shared" si="0"/>
        <v>31</v>
      </c>
      <c r="H16" s="50">
        <v>15</v>
      </c>
      <c r="I16" s="29" t="s">
        <v>31</v>
      </c>
      <c r="J16" s="54" t="s">
        <v>22</v>
      </c>
      <c r="K16" s="30" t="s">
        <v>174</v>
      </c>
      <c r="L16" s="55" t="s">
        <v>165</v>
      </c>
      <c r="M16" s="32"/>
    </row>
    <row r="17" ht="22.8" spans="1:14">
      <c r="A17" s="48" t="s">
        <v>214</v>
      </c>
      <c r="B17" s="14" t="s">
        <v>236</v>
      </c>
      <c r="C17" s="15">
        <v>90.1634615384615</v>
      </c>
      <c r="D17" s="16">
        <v>14</v>
      </c>
      <c r="E17" s="15">
        <v>84.4280769230769</v>
      </c>
      <c r="F17" s="44">
        <v>17</v>
      </c>
      <c r="G17" s="49">
        <f t="shared" si="0"/>
        <v>31</v>
      </c>
      <c r="H17" s="50">
        <v>16</v>
      </c>
      <c r="I17" s="19" t="s">
        <v>31</v>
      </c>
      <c r="J17" s="51" t="s">
        <v>22</v>
      </c>
      <c r="K17" s="21" t="s">
        <v>174</v>
      </c>
      <c r="L17" s="45" t="s">
        <v>237</v>
      </c>
      <c r="M17" s="23" t="s">
        <v>29</v>
      </c>
      <c r="N17" s="46"/>
    </row>
    <row r="18" s="1" customFormat="1" spans="1:14">
      <c r="A18" s="52" t="s">
        <v>214</v>
      </c>
      <c r="B18" s="25" t="s">
        <v>238</v>
      </c>
      <c r="C18" s="26">
        <v>88.9615384615385</v>
      </c>
      <c r="D18" s="27">
        <v>16</v>
      </c>
      <c r="E18" s="26">
        <v>83.5019230769231</v>
      </c>
      <c r="F18" s="27">
        <v>19</v>
      </c>
      <c r="G18" s="53">
        <f t="shared" si="0"/>
        <v>35</v>
      </c>
      <c r="H18" s="50">
        <v>17</v>
      </c>
      <c r="I18" s="29" t="s">
        <v>31</v>
      </c>
      <c r="J18" s="54" t="s">
        <v>22</v>
      </c>
      <c r="K18" s="30" t="s">
        <v>174</v>
      </c>
      <c r="L18" s="55" t="s">
        <v>165</v>
      </c>
      <c r="M18" s="32"/>
    </row>
    <row r="19" s="1" customFormat="1" spans="1:14">
      <c r="A19" s="52" t="s">
        <v>214</v>
      </c>
      <c r="B19" s="25" t="s">
        <v>239</v>
      </c>
      <c r="C19" s="26">
        <v>87.2788461538462</v>
      </c>
      <c r="D19" s="27">
        <v>21</v>
      </c>
      <c r="E19" s="26">
        <v>84.4593076923077</v>
      </c>
      <c r="F19" s="27">
        <v>16</v>
      </c>
      <c r="G19" s="53">
        <f t="shared" si="0"/>
        <v>37</v>
      </c>
      <c r="H19" s="50">
        <v>18</v>
      </c>
      <c r="I19" s="54" t="s">
        <v>240</v>
      </c>
      <c r="J19" s="54" t="s">
        <v>22</v>
      </c>
      <c r="K19" s="30" t="s">
        <v>174</v>
      </c>
      <c r="L19" s="33" t="s">
        <v>227</v>
      </c>
      <c r="M19" s="32"/>
    </row>
    <row r="20" ht="34.2" spans="1:14">
      <c r="A20" s="48" t="s">
        <v>214</v>
      </c>
      <c r="B20" s="14" t="s">
        <v>241</v>
      </c>
      <c r="C20" s="15">
        <v>87.2788461538462</v>
      </c>
      <c r="D20" s="16">
        <v>20</v>
      </c>
      <c r="E20" s="15">
        <v>83.6203076923077</v>
      </c>
      <c r="F20" s="44">
        <v>18</v>
      </c>
      <c r="G20" s="49">
        <f t="shared" si="0"/>
        <v>38</v>
      </c>
      <c r="H20" s="50">
        <v>19</v>
      </c>
      <c r="I20" s="19" t="s">
        <v>31</v>
      </c>
      <c r="J20" s="51" t="s">
        <v>22</v>
      </c>
      <c r="K20" s="21" t="s">
        <v>174</v>
      </c>
      <c r="L20" s="45" t="s">
        <v>242</v>
      </c>
      <c r="M20" s="23" t="s">
        <v>29</v>
      </c>
    </row>
    <row r="21" s="1" customFormat="1" spans="1:14">
      <c r="A21" s="52" t="s">
        <v>214</v>
      </c>
      <c r="B21" s="25" t="s">
        <v>243</v>
      </c>
      <c r="C21" s="26">
        <v>87.5192307692308</v>
      </c>
      <c r="D21" s="27">
        <v>19</v>
      </c>
      <c r="E21" s="26">
        <v>83.2025384615385</v>
      </c>
      <c r="F21" s="27">
        <v>20</v>
      </c>
      <c r="G21" s="53">
        <f t="shared" si="0"/>
        <v>39</v>
      </c>
      <c r="H21" s="50">
        <v>20</v>
      </c>
      <c r="I21" s="29" t="s">
        <v>31</v>
      </c>
      <c r="J21" s="54" t="s">
        <v>22</v>
      </c>
      <c r="K21" s="30" t="s">
        <v>174</v>
      </c>
      <c r="L21" s="55" t="s">
        <v>165</v>
      </c>
      <c r="M21" s="32"/>
    </row>
    <row r="22" spans="1:14">
      <c r="A22" s="48" t="s">
        <v>214</v>
      </c>
      <c r="B22" s="14" t="s">
        <v>244</v>
      </c>
      <c r="C22" s="15">
        <v>87.9807692307692</v>
      </c>
      <c r="D22" s="16">
        <v>18</v>
      </c>
      <c r="E22" s="15">
        <v>82.8004615384615</v>
      </c>
      <c r="F22" s="44">
        <v>21</v>
      </c>
      <c r="G22" s="49">
        <f t="shared" si="0"/>
        <v>39</v>
      </c>
      <c r="H22" s="50">
        <v>21</v>
      </c>
      <c r="I22" s="51"/>
      <c r="J22" s="51"/>
      <c r="K22" s="56"/>
      <c r="L22" s="57"/>
      <c r="M22" s="41"/>
    </row>
    <row r="23" spans="1:14">
      <c r="A23" s="48" t="s">
        <v>214</v>
      </c>
      <c r="B23" s="14" t="s">
        <v>245</v>
      </c>
      <c r="C23" s="15">
        <v>87.0384615384615</v>
      </c>
      <c r="D23" s="16">
        <v>22</v>
      </c>
      <c r="E23" s="15">
        <v>82.6800769230769</v>
      </c>
      <c r="F23" s="44">
        <v>22</v>
      </c>
      <c r="G23" s="49">
        <f t="shared" si="0"/>
        <v>44</v>
      </c>
      <c r="H23" s="50">
        <v>22</v>
      </c>
      <c r="I23" s="51"/>
      <c r="J23" s="51"/>
      <c r="K23" s="56"/>
      <c r="L23" s="57"/>
      <c r="M23" s="41"/>
    </row>
    <row r="24" spans="1:14">
      <c r="A24" s="48" t="s">
        <v>214</v>
      </c>
      <c r="B24" s="14" t="s">
        <v>246</v>
      </c>
      <c r="C24" s="15">
        <v>86.7980769230769</v>
      </c>
      <c r="D24" s="16">
        <v>23</v>
      </c>
      <c r="E24" s="15">
        <v>82.4888461538462</v>
      </c>
      <c r="F24" s="44">
        <v>23</v>
      </c>
      <c r="G24" s="49">
        <f t="shared" si="0"/>
        <v>46</v>
      </c>
      <c r="H24" s="50">
        <v>23</v>
      </c>
      <c r="I24" s="51"/>
      <c r="J24" s="51"/>
      <c r="K24" s="56"/>
      <c r="L24" s="57"/>
      <c r="M24" s="41"/>
    </row>
    <row r="25" spans="1:14">
      <c r="A25" s="48" t="s">
        <v>214</v>
      </c>
      <c r="B25" s="14" t="s">
        <v>247</v>
      </c>
      <c r="C25" s="15">
        <v>86.7980769230769</v>
      </c>
      <c r="D25" s="16">
        <v>24</v>
      </c>
      <c r="E25" s="15">
        <v>82.4128461538462</v>
      </c>
      <c r="F25" s="44">
        <v>24</v>
      </c>
      <c r="G25" s="49">
        <f t="shared" si="0"/>
        <v>48</v>
      </c>
      <c r="H25" s="50">
        <v>24</v>
      </c>
      <c r="I25" s="51"/>
      <c r="J25" s="51"/>
      <c r="K25" s="56"/>
      <c r="L25" s="57"/>
      <c r="M25" s="41"/>
    </row>
    <row r="26" spans="1:14">
      <c r="A26" s="48" t="s">
        <v>214</v>
      </c>
      <c r="B26" s="14" t="s">
        <v>248</v>
      </c>
      <c r="C26" s="38">
        <v>86.5576923076923</v>
      </c>
      <c r="D26" s="16">
        <v>25</v>
      </c>
      <c r="E26" s="38">
        <v>82.2146153846154</v>
      </c>
      <c r="F26" s="44">
        <v>26</v>
      </c>
      <c r="G26" s="49">
        <f t="shared" si="0"/>
        <v>51</v>
      </c>
      <c r="H26" s="50">
        <v>25</v>
      </c>
      <c r="I26" s="51"/>
      <c r="J26" s="51"/>
      <c r="K26" s="51"/>
      <c r="L26" s="57"/>
      <c r="M26" s="41"/>
    </row>
    <row r="27" spans="1:14">
      <c r="A27" s="48" t="s">
        <v>214</v>
      </c>
      <c r="B27" s="14" t="s">
        <v>249</v>
      </c>
      <c r="C27" s="38">
        <v>86.2980769230769</v>
      </c>
      <c r="D27" s="16">
        <v>27</v>
      </c>
      <c r="E27" s="38">
        <v>82.1298461538462</v>
      </c>
      <c r="F27" s="44">
        <v>27</v>
      </c>
      <c r="G27" s="49">
        <f t="shared" si="0"/>
        <v>54</v>
      </c>
      <c r="H27" s="50">
        <v>26</v>
      </c>
      <c r="I27" s="51"/>
      <c r="J27" s="51"/>
      <c r="K27" s="51"/>
      <c r="L27" s="57"/>
      <c r="M27" s="41"/>
    </row>
    <row r="28" spans="1:14">
      <c r="A28" s="48" t="s">
        <v>214</v>
      </c>
      <c r="B28" s="14" t="s">
        <v>250</v>
      </c>
      <c r="C28" s="38">
        <v>86.2980769230769</v>
      </c>
      <c r="D28" s="16">
        <v>26</v>
      </c>
      <c r="E28" s="38">
        <v>82.1108461538462</v>
      </c>
      <c r="F28" s="44">
        <v>28</v>
      </c>
      <c r="G28" s="49">
        <f t="shared" si="0"/>
        <v>54</v>
      </c>
      <c r="H28" s="50">
        <v>27</v>
      </c>
      <c r="I28" s="51"/>
      <c r="J28" s="51"/>
      <c r="K28" s="51"/>
      <c r="L28" s="57"/>
      <c r="M28" s="41"/>
    </row>
    <row r="29" spans="1:14">
      <c r="A29" s="48" t="s">
        <v>214</v>
      </c>
      <c r="B29" s="14" t="s">
        <v>251</v>
      </c>
      <c r="C29" s="15">
        <v>85.8365384615385</v>
      </c>
      <c r="D29" s="16">
        <v>28</v>
      </c>
      <c r="E29" s="15">
        <v>81.8199230769231</v>
      </c>
      <c r="F29" s="44">
        <v>29</v>
      </c>
      <c r="G29" s="49">
        <f t="shared" si="0"/>
        <v>57</v>
      </c>
      <c r="H29" s="50">
        <v>28</v>
      </c>
      <c r="I29" s="51"/>
      <c r="J29" s="51"/>
      <c r="K29" s="51"/>
      <c r="L29" s="57"/>
      <c r="M29" s="41"/>
    </row>
    <row r="30" spans="1:14">
      <c r="A30" s="48" t="s">
        <v>214</v>
      </c>
      <c r="B30" s="14" t="s">
        <v>252</v>
      </c>
      <c r="C30" s="38">
        <v>82.9519230769231</v>
      </c>
      <c r="D30" s="16">
        <v>33</v>
      </c>
      <c r="E30" s="38">
        <v>82.3451538461538</v>
      </c>
      <c r="F30" s="44">
        <v>25</v>
      </c>
      <c r="G30" s="49">
        <f t="shared" si="0"/>
        <v>58</v>
      </c>
      <c r="H30" s="50">
        <v>29</v>
      </c>
      <c r="I30" s="51"/>
      <c r="J30" s="51"/>
      <c r="K30" s="51"/>
      <c r="L30" s="57"/>
      <c r="M30" s="41"/>
    </row>
    <row r="31" spans="1:14">
      <c r="A31" s="48" t="s">
        <v>214</v>
      </c>
      <c r="B31" s="14" t="s">
        <v>253</v>
      </c>
      <c r="C31" s="15">
        <v>85.0961538461539</v>
      </c>
      <c r="D31" s="16">
        <v>29</v>
      </c>
      <c r="E31" s="15">
        <v>81.4466923076923</v>
      </c>
      <c r="F31" s="44">
        <v>30</v>
      </c>
      <c r="G31" s="49">
        <f t="shared" si="0"/>
        <v>59</v>
      </c>
      <c r="H31" s="50">
        <v>30</v>
      </c>
      <c r="I31" s="51"/>
      <c r="J31" s="51"/>
      <c r="K31" s="51"/>
      <c r="L31" s="57"/>
      <c r="M31" s="41"/>
    </row>
    <row r="32" spans="1:14">
      <c r="A32" s="48" t="s">
        <v>214</v>
      </c>
      <c r="B32" s="14" t="s">
        <v>254</v>
      </c>
      <c r="C32" s="15">
        <v>84.1346153846154</v>
      </c>
      <c r="D32" s="16">
        <v>31</v>
      </c>
      <c r="E32" s="15">
        <v>80.9687692307692</v>
      </c>
      <c r="F32" s="44">
        <v>31</v>
      </c>
      <c r="G32" s="49">
        <f t="shared" si="0"/>
        <v>62</v>
      </c>
      <c r="H32" s="50">
        <v>31</v>
      </c>
      <c r="I32" s="51"/>
      <c r="J32" s="51"/>
      <c r="K32" s="51"/>
      <c r="L32" s="57"/>
      <c r="M32" s="41"/>
    </row>
    <row r="33" spans="1:13">
      <c r="A33" s="48" t="s">
        <v>214</v>
      </c>
      <c r="B33" s="14" t="s">
        <v>255</v>
      </c>
      <c r="C33" s="15">
        <v>84.6346153846154</v>
      </c>
      <c r="D33" s="16">
        <v>30</v>
      </c>
      <c r="E33" s="15">
        <v>80.8307692307692</v>
      </c>
      <c r="F33" s="44">
        <v>32</v>
      </c>
      <c r="G33" s="49">
        <f t="shared" si="0"/>
        <v>62</v>
      </c>
      <c r="H33" s="50">
        <v>32</v>
      </c>
      <c r="I33" s="51"/>
      <c r="J33" s="51"/>
      <c r="K33" s="51"/>
      <c r="L33" s="57"/>
      <c r="M33" s="41"/>
    </row>
    <row r="34" spans="1:13">
      <c r="A34" s="48" t="s">
        <v>214</v>
      </c>
      <c r="B34" s="14" t="s">
        <v>256</v>
      </c>
      <c r="C34" s="15">
        <v>83.6538461538462</v>
      </c>
      <c r="D34" s="16">
        <v>32</v>
      </c>
      <c r="E34" s="15">
        <v>80.5903076923077</v>
      </c>
      <c r="F34" s="44">
        <v>33</v>
      </c>
      <c r="G34" s="49">
        <f t="shared" si="0"/>
        <v>65</v>
      </c>
      <c r="H34" s="50">
        <v>33</v>
      </c>
      <c r="I34" s="51"/>
      <c r="J34" s="51"/>
      <c r="K34" s="51"/>
      <c r="L34" s="57"/>
      <c r="M34" s="41"/>
    </row>
    <row r="35" spans="1:13">
      <c r="A35" s="48" t="s">
        <v>214</v>
      </c>
      <c r="B35" s="14" t="s">
        <v>257</v>
      </c>
      <c r="C35" s="15">
        <v>82.9326923076923</v>
      </c>
      <c r="D35" s="16">
        <v>34</v>
      </c>
      <c r="E35" s="15">
        <v>79.9026153846154</v>
      </c>
      <c r="F35" s="44">
        <v>34</v>
      </c>
      <c r="G35" s="49">
        <f t="shared" si="0"/>
        <v>68</v>
      </c>
      <c r="H35" s="50">
        <v>34</v>
      </c>
      <c r="I35" s="51"/>
      <c r="J35" s="51"/>
      <c r="K35" s="51"/>
      <c r="L35" s="57"/>
      <c r="M35" s="41"/>
    </row>
    <row r="36" spans="1:13">
      <c r="A36" s="48" t="s">
        <v>214</v>
      </c>
      <c r="B36" s="14" t="s">
        <v>258</v>
      </c>
      <c r="C36" s="15">
        <v>82.6923076923077</v>
      </c>
      <c r="D36" s="16">
        <v>35</v>
      </c>
      <c r="E36" s="15">
        <v>79.6653846153846</v>
      </c>
      <c r="F36" s="44">
        <v>35</v>
      </c>
      <c r="G36" s="49">
        <f t="shared" si="0"/>
        <v>70</v>
      </c>
      <c r="H36" s="50">
        <v>35</v>
      </c>
      <c r="I36" s="51"/>
      <c r="J36" s="51"/>
      <c r="K36" s="51"/>
      <c r="L36" s="57"/>
      <c r="M36" s="41"/>
    </row>
    <row r="37" spans="1:13">
      <c r="A37" s="48" t="s">
        <v>214</v>
      </c>
      <c r="B37" s="14" t="s">
        <v>259</v>
      </c>
      <c r="C37" s="15">
        <v>81.0288461538462</v>
      </c>
      <c r="D37" s="16">
        <v>36</v>
      </c>
      <c r="E37" s="15">
        <v>79.0943076923077</v>
      </c>
      <c r="F37" s="44">
        <v>36</v>
      </c>
      <c r="G37" s="49">
        <f t="shared" si="0"/>
        <v>72</v>
      </c>
      <c r="H37" s="50">
        <v>36</v>
      </c>
      <c r="I37" s="51"/>
      <c r="J37" s="51"/>
      <c r="K37" s="51"/>
      <c r="L37" s="57"/>
      <c r="M37" s="41"/>
    </row>
    <row r="38" spans="1:13">
      <c r="A38" s="48" t="s">
        <v>214</v>
      </c>
      <c r="B38" s="14" t="s">
        <v>260</v>
      </c>
      <c r="C38" s="15">
        <v>79.8076923076923</v>
      </c>
      <c r="D38" s="16">
        <v>38</v>
      </c>
      <c r="E38" s="15">
        <v>79.0236153846154</v>
      </c>
      <c r="F38" s="44">
        <v>37</v>
      </c>
      <c r="G38" s="49">
        <f t="shared" si="0"/>
        <v>75</v>
      </c>
      <c r="H38" s="50">
        <v>37</v>
      </c>
      <c r="I38" s="51"/>
      <c r="J38" s="51"/>
      <c r="K38" s="51"/>
      <c r="L38" s="57"/>
      <c r="M38" s="41"/>
    </row>
    <row r="39" spans="1:13">
      <c r="A39" s="48" t="s">
        <v>214</v>
      </c>
      <c r="B39" s="14" t="s">
        <v>261</v>
      </c>
      <c r="C39" s="15">
        <v>80.3076923076923</v>
      </c>
      <c r="D39" s="16">
        <v>37</v>
      </c>
      <c r="E39" s="15">
        <v>78.6026153846154</v>
      </c>
      <c r="F39" s="44">
        <v>38</v>
      </c>
      <c r="G39" s="49">
        <f t="shared" si="0"/>
        <v>75</v>
      </c>
      <c r="H39" s="50">
        <v>38</v>
      </c>
      <c r="I39" s="51"/>
      <c r="J39" s="51"/>
      <c r="K39" s="51"/>
      <c r="L39" s="57"/>
      <c r="M39" s="41"/>
    </row>
    <row r="40" spans="1:13">
      <c r="A40" s="48" t="s">
        <v>214</v>
      </c>
      <c r="B40" s="14" t="s">
        <v>262</v>
      </c>
      <c r="C40" s="15">
        <v>77.6442307692308</v>
      </c>
      <c r="D40" s="16">
        <v>39</v>
      </c>
      <c r="E40" s="15">
        <v>76.8865384615385</v>
      </c>
      <c r="F40" s="44">
        <v>39</v>
      </c>
      <c r="G40" s="49">
        <f t="shared" si="0"/>
        <v>78</v>
      </c>
      <c r="H40" s="50">
        <v>39</v>
      </c>
      <c r="I40" s="51"/>
      <c r="J40" s="51"/>
      <c r="K40" s="51"/>
      <c r="L40" s="57"/>
      <c r="M40" s="41"/>
    </row>
    <row r="41" spans="1:13">
      <c r="A41" s="48" t="s">
        <v>214</v>
      </c>
      <c r="B41" s="14" t="s">
        <v>263</v>
      </c>
      <c r="C41" s="15">
        <v>75.4807692307692</v>
      </c>
      <c r="D41" s="16">
        <v>40</v>
      </c>
      <c r="E41" s="15">
        <v>75.9984615384615</v>
      </c>
      <c r="F41" s="44">
        <v>40</v>
      </c>
      <c r="G41" s="49">
        <f t="shared" si="0"/>
        <v>80</v>
      </c>
      <c r="H41" s="50">
        <v>40</v>
      </c>
      <c r="I41" s="51"/>
      <c r="J41" s="51"/>
      <c r="K41" s="51"/>
      <c r="L41" s="57"/>
      <c r="M41" s="41"/>
    </row>
    <row r="42" spans="1:13">
      <c r="A42" s="48" t="s">
        <v>214</v>
      </c>
      <c r="B42" s="14" t="s">
        <v>264</v>
      </c>
      <c r="C42" s="15">
        <v>71.875</v>
      </c>
      <c r="D42" s="16">
        <v>41</v>
      </c>
      <c r="E42" s="15">
        <v>73.175</v>
      </c>
      <c r="F42" s="44">
        <v>42</v>
      </c>
      <c r="G42" s="49">
        <f t="shared" si="0"/>
        <v>83</v>
      </c>
      <c r="H42" s="50">
        <v>41</v>
      </c>
      <c r="I42" s="51"/>
      <c r="J42" s="51"/>
      <c r="K42" s="51"/>
      <c r="L42" s="57"/>
      <c r="M42" s="41"/>
    </row>
    <row r="43" spans="1:13">
      <c r="A43" s="48" t="s">
        <v>214</v>
      </c>
      <c r="B43" s="14" t="s">
        <v>265</v>
      </c>
      <c r="C43" s="15">
        <v>71.4134615384615</v>
      </c>
      <c r="D43" s="16">
        <v>43</v>
      </c>
      <c r="E43" s="15">
        <v>73.2670769230769</v>
      </c>
      <c r="F43" s="44">
        <v>41</v>
      </c>
      <c r="G43" s="49">
        <f t="shared" si="0"/>
        <v>84</v>
      </c>
      <c r="H43" s="50">
        <v>42</v>
      </c>
      <c r="I43" s="51"/>
      <c r="J43" s="51"/>
      <c r="K43" s="51"/>
      <c r="L43" s="57"/>
      <c r="M43" s="41"/>
    </row>
    <row r="44" spans="1:13">
      <c r="A44" s="48" t="s">
        <v>214</v>
      </c>
      <c r="B44" s="14" t="s">
        <v>266</v>
      </c>
      <c r="C44" s="15">
        <v>71.875</v>
      </c>
      <c r="D44" s="16">
        <v>42</v>
      </c>
      <c r="E44" s="15">
        <v>71.795</v>
      </c>
      <c r="F44" s="44">
        <v>44</v>
      </c>
      <c r="G44" s="49">
        <f t="shared" si="0"/>
        <v>86</v>
      </c>
      <c r="H44" s="50">
        <v>43</v>
      </c>
      <c r="I44" s="51"/>
      <c r="J44" s="51"/>
      <c r="K44" s="51"/>
      <c r="L44" s="57"/>
      <c r="M44" s="41"/>
    </row>
    <row r="45" spans="1:13">
      <c r="A45" s="48" t="s">
        <v>214</v>
      </c>
      <c r="B45" s="14" t="s">
        <v>267</v>
      </c>
      <c r="C45" s="15">
        <v>69.7115384615385</v>
      </c>
      <c r="D45" s="16">
        <v>45</v>
      </c>
      <c r="E45" s="15">
        <v>71.8239230769231</v>
      </c>
      <c r="F45" s="44">
        <v>43</v>
      </c>
      <c r="G45" s="49">
        <f t="shared" si="0"/>
        <v>88</v>
      </c>
      <c r="H45" s="50">
        <v>44</v>
      </c>
      <c r="I45" s="51"/>
      <c r="J45" s="51"/>
      <c r="K45" s="51"/>
      <c r="L45" s="57"/>
      <c r="M45" s="41"/>
    </row>
    <row r="46" customFormat="1" spans="1:13">
      <c r="A46" s="48" t="s">
        <v>214</v>
      </c>
      <c r="B46" s="14" t="s">
        <v>268</v>
      </c>
      <c r="C46" s="15">
        <v>68.5288461538462</v>
      </c>
      <c r="D46" s="16">
        <v>46</v>
      </c>
      <c r="E46" s="15">
        <v>71.6813076923077</v>
      </c>
      <c r="F46" s="44">
        <v>45</v>
      </c>
      <c r="G46" s="49">
        <f t="shared" si="0"/>
        <v>91</v>
      </c>
      <c r="H46" s="50">
        <v>45</v>
      </c>
      <c r="I46" s="51"/>
      <c r="J46" s="51"/>
      <c r="K46" s="51"/>
      <c r="L46" s="57"/>
      <c r="M46" s="41"/>
    </row>
    <row r="47" customFormat="1" spans="1:13">
      <c r="A47" s="48" t="s">
        <v>214</v>
      </c>
      <c r="B47" s="14" t="s">
        <v>269</v>
      </c>
      <c r="C47" s="15">
        <v>70.1923076923077</v>
      </c>
      <c r="D47" s="16">
        <v>44</v>
      </c>
      <c r="E47" s="15">
        <v>71.5783846153846</v>
      </c>
      <c r="F47" s="44">
        <v>47</v>
      </c>
      <c r="G47" s="49">
        <f t="shared" si="0"/>
        <v>91</v>
      </c>
      <c r="H47" s="50">
        <v>46</v>
      </c>
      <c r="I47" s="51"/>
      <c r="J47" s="51"/>
      <c r="K47" s="51"/>
      <c r="L47" s="57"/>
      <c r="M47" s="41"/>
    </row>
    <row r="48" customFormat="1" spans="1:13">
      <c r="A48" s="48" t="s">
        <v>214</v>
      </c>
      <c r="B48" s="14" t="s">
        <v>270</v>
      </c>
      <c r="C48" s="15">
        <v>68.5096153846154</v>
      </c>
      <c r="D48" s="16">
        <v>47</v>
      </c>
      <c r="E48" s="15">
        <v>71.6207692307692</v>
      </c>
      <c r="F48" s="44">
        <v>46</v>
      </c>
      <c r="G48" s="49">
        <f t="shared" si="0"/>
        <v>93</v>
      </c>
      <c r="H48" s="50">
        <v>47</v>
      </c>
      <c r="I48" s="51"/>
      <c r="J48" s="51"/>
      <c r="K48" s="51"/>
      <c r="L48" s="57"/>
      <c r="M48" s="41"/>
    </row>
    <row r="49" customFormat="1" spans="1:13">
      <c r="A49" s="48" t="s">
        <v>214</v>
      </c>
      <c r="B49" s="14" t="s">
        <v>271</v>
      </c>
      <c r="C49" s="15">
        <v>68.2692307692308</v>
      </c>
      <c r="D49" s="16">
        <v>48</v>
      </c>
      <c r="E49" s="15">
        <v>70.8845384615385</v>
      </c>
      <c r="F49" s="44">
        <v>48</v>
      </c>
      <c r="G49" s="49">
        <f t="shared" si="0"/>
        <v>96</v>
      </c>
      <c r="H49" s="50">
        <v>48</v>
      </c>
      <c r="I49" s="51"/>
      <c r="J49" s="51"/>
      <c r="K49" s="51"/>
      <c r="L49" s="57"/>
      <c r="M49" s="41"/>
    </row>
    <row r="50" customFormat="1" spans="1:13">
      <c r="A50" s="48" t="s">
        <v>214</v>
      </c>
      <c r="B50" s="14" t="s">
        <v>272</v>
      </c>
      <c r="C50" s="15">
        <v>65.8653846153846</v>
      </c>
      <c r="D50" s="16">
        <v>49</v>
      </c>
      <c r="E50" s="15">
        <v>70.0792307692308</v>
      </c>
      <c r="F50" s="44">
        <v>49</v>
      </c>
      <c r="G50" s="49">
        <f t="shared" si="0"/>
        <v>98</v>
      </c>
      <c r="H50" s="50">
        <v>49</v>
      </c>
      <c r="I50" s="51"/>
      <c r="J50" s="51"/>
      <c r="K50" s="51"/>
      <c r="L50" s="57"/>
      <c r="M50" s="41"/>
    </row>
  </sheetData>
  <autoFilter xmlns:etc="http://www.wps.cn/officeDocument/2017/etCustomData" ref="A1:N50" etc:filterBottomFollowUsedRange="0">
    <extLst/>
  </autoFilter>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0"/>
  <sheetViews>
    <sheetView zoomScale="120" zoomScaleNormal="120" workbookViewId="0">
      <selection activeCell="B1" sqref="B$1:B$1048576"/>
    </sheetView>
  </sheetViews>
  <sheetFormatPr defaultColWidth="9" defaultRowHeight="13.8"/>
  <cols>
    <col min="1" max="1" width="16.8796296296296" customWidth="1"/>
    <col min="2" max="2" width="15.25" style="3" customWidth="1"/>
    <col min="3" max="3" width="11.75" customWidth="1"/>
    <col min="4" max="4" width="11" style="4" customWidth="1"/>
    <col min="5" max="5" width="10.8796296296296" customWidth="1"/>
    <col min="6" max="6" width="10.6296296296296" style="5" customWidth="1"/>
    <col min="7" max="7" width="9" customWidth="1"/>
    <col min="8" max="8" width="9" style="6" customWidth="1"/>
    <col min="9" max="9" width="14.1111111111111" customWidth="1"/>
    <col min="10" max="10" width="9" style="3" customWidth="1"/>
    <col min="11" max="11" width="22.5555555555556" customWidth="1"/>
    <col min="12" max="12" width="20.6666666666667" style="7" customWidth="1"/>
    <col min="13" max="13" width="11.8888888888889" style="8" customWidth="1"/>
    <col min="14" max="14" width="9" customWidth="1"/>
  </cols>
  <sheetData>
    <row r="1" customFormat="1" ht="27.6" customHeight="1" spans="1:14">
      <c r="A1" s="9" t="s">
        <v>0</v>
      </c>
      <c r="B1" s="9" t="s">
        <v>1</v>
      </c>
      <c r="C1" s="9" t="s">
        <v>8</v>
      </c>
      <c r="D1" s="10" t="s">
        <v>155</v>
      </c>
      <c r="E1" s="9" t="s">
        <v>10</v>
      </c>
      <c r="F1" s="11" t="s">
        <v>156</v>
      </c>
      <c r="G1" s="9" t="s">
        <v>12</v>
      </c>
      <c r="H1" s="12" t="s">
        <v>13</v>
      </c>
      <c r="I1" s="9" t="s">
        <v>14</v>
      </c>
      <c r="J1" s="9" t="s">
        <v>15</v>
      </c>
      <c r="K1" s="9" t="s">
        <v>16</v>
      </c>
      <c r="L1" s="9" t="s">
        <v>17</v>
      </c>
      <c r="M1" s="9" t="s">
        <v>18</v>
      </c>
    </row>
    <row r="2" ht="148.2" spans="1:14">
      <c r="A2" s="13" t="s">
        <v>273</v>
      </c>
      <c r="B2" s="14" t="s">
        <v>274</v>
      </c>
      <c r="C2" s="38">
        <v>100.5</v>
      </c>
      <c r="D2" s="16">
        <v>1</v>
      </c>
      <c r="E2" s="38">
        <v>93.54</v>
      </c>
      <c r="F2" s="44">
        <v>1</v>
      </c>
      <c r="G2" s="19">
        <f t="shared" ref="G2:G50" si="0">D2+F2</f>
        <v>2</v>
      </c>
      <c r="H2" s="20">
        <v>1</v>
      </c>
      <c r="I2" s="19" t="s">
        <v>21</v>
      </c>
      <c r="J2" s="17" t="s">
        <v>22</v>
      </c>
      <c r="K2" s="21" t="s">
        <v>159</v>
      </c>
      <c r="L2" s="45" t="s">
        <v>275</v>
      </c>
      <c r="M2" s="23" t="s">
        <v>25</v>
      </c>
      <c r="N2" s="46"/>
    </row>
    <row r="3" ht="57" spans="1:14">
      <c r="A3" s="13" t="s">
        <v>273</v>
      </c>
      <c r="B3" s="14" t="s">
        <v>276</v>
      </c>
      <c r="C3" s="15">
        <v>97.5862470862471</v>
      </c>
      <c r="D3" s="16">
        <v>3</v>
      </c>
      <c r="E3" s="38">
        <v>90.7467482517483</v>
      </c>
      <c r="F3" s="44">
        <v>3</v>
      </c>
      <c r="G3" s="19">
        <f t="shared" si="0"/>
        <v>6</v>
      </c>
      <c r="H3" s="20">
        <v>2</v>
      </c>
      <c r="I3" s="19" t="s">
        <v>21</v>
      </c>
      <c r="J3" s="17" t="s">
        <v>22</v>
      </c>
      <c r="K3" s="21" t="s">
        <v>162</v>
      </c>
      <c r="L3" s="45" t="s">
        <v>277</v>
      </c>
      <c r="M3" s="23" t="s">
        <v>25</v>
      </c>
      <c r="N3" s="46"/>
    </row>
    <row r="4" s="1" customFormat="1" spans="1:14">
      <c r="A4" s="24" t="s">
        <v>273</v>
      </c>
      <c r="B4" s="25" t="s">
        <v>278</v>
      </c>
      <c r="C4" s="26">
        <v>97.8339160839161</v>
      </c>
      <c r="D4" s="27">
        <v>2</v>
      </c>
      <c r="E4" s="26">
        <v>89.1903496503496</v>
      </c>
      <c r="F4" s="27">
        <v>4</v>
      </c>
      <c r="G4" s="29">
        <f t="shared" si="0"/>
        <v>6</v>
      </c>
      <c r="H4" s="20">
        <v>3</v>
      </c>
      <c r="I4" s="29" t="s">
        <v>21</v>
      </c>
      <c r="J4" s="28" t="s">
        <v>22</v>
      </c>
      <c r="K4" s="30" t="s">
        <v>159</v>
      </c>
      <c r="L4" s="36" t="s">
        <v>165</v>
      </c>
      <c r="M4" s="32"/>
      <c r="N4" s="47"/>
    </row>
    <row r="5" ht="79.8" spans="1:14">
      <c r="A5" s="13" t="s">
        <v>273</v>
      </c>
      <c r="B5" s="14" t="s">
        <v>279</v>
      </c>
      <c r="C5" s="15">
        <v>96.1002331002331</v>
      </c>
      <c r="D5" s="16">
        <v>5</v>
      </c>
      <c r="E5" s="38">
        <v>91.4051398601398</v>
      </c>
      <c r="F5" s="44">
        <v>2</v>
      </c>
      <c r="G5" s="19">
        <f t="shared" si="0"/>
        <v>7</v>
      </c>
      <c r="H5" s="20">
        <v>4</v>
      </c>
      <c r="I5" s="19" t="s">
        <v>21</v>
      </c>
      <c r="J5" s="17" t="s">
        <v>22</v>
      </c>
      <c r="K5" s="21" t="s">
        <v>162</v>
      </c>
      <c r="L5" s="45" t="s">
        <v>280</v>
      </c>
      <c r="M5" s="23" t="s">
        <v>29</v>
      </c>
    </row>
    <row r="6" s="1" customFormat="1" spans="1:14">
      <c r="A6" s="24" t="s">
        <v>273</v>
      </c>
      <c r="B6" s="25" t="s">
        <v>281</v>
      </c>
      <c r="C6" s="26">
        <v>96.2121212121212</v>
      </c>
      <c r="D6" s="27">
        <v>4</v>
      </c>
      <c r="E6" s="26">
        <v>88.0372727272727</v>
      </c>
      <c r="F6" s="27">
        <v>6</v>
      </c>
      <c r="G6" s="29">
        <f t="shared" si="0"/>
        <v>10</v>
      </c>
      <c r="H6" s="20">
        <v>5</v>
      </c>
      <c r="I6" s="29" t="s">
        <v>31</v>
      </c>
      <c r="J6" s="28" t="s">
        <v>180</v>
      </c>
      <c r="K6" s="30" t="s">
        <v>159</v>
      </c>
      <c r="L6" s="36"/>
      <c r="M6" s="32"/>
      <c r="N6" s="47"/>
    </row>
    <row r="7" s="1" customFormat="1" spans="1:14">
      <c r="A7" s="24" t="s">
        <v>273</v>
      </c>
      <c r="B7" s="25" t="s">
        <v>282</v>
      </c>
      <c r="C7" s="26">
        <v>93.3758741258741</v>
      </c>
      <c r="D7" s="27">
        <v>7</v>
      </c>
      <c r="E7" s="26">
        <v>88.5055244755245</v>
      </c>
      <c r="F7" s="27">
        <v>5</v>
      </c>
      <c r="G7" s="29">
        <f t="shared" si="0"/>
        <v>12</v>
      </c>
      <c r="H7" s="20">
        <v>6</v>
      </c>
      <c r="I7" s="29" t="s">
        <v>31</v>
      </c>
      <c r="J7" s="28" t="s">
        <v>22</v>
      </c>
      <c r="K7" s="35" t="s">
        <v>165</v>
      </c>
      <c r="L7" s="31"/>
      <c r="M7" s="32"/>
    </row>
    <row r="8" s="1" customFormat="1" spans="1:14">
      <c r="A8" s="24" t="s">
        <v>273</v>
      </c>
      <c r="B8" s="25" t="s">
        <v>283</v>
      </c>
      <c r="C8" s="26">
        <v>95.4494949494949</v>
      </c>
      <c r="D8" s="27">
        <v>6</v>
      </c>
      <c r="E8" s="26">
        <v>87.574696969697</v>
      </c>
      <c r="F8" s="27">
        <v>7</v>
      </c>
      <c r="G8" s="29">
        <f t="shared" si="0"/>
        <v>13</v>
      </c>
      <c r="H8" s="20">
        <v>7</v>
      </c>
      <c r="I8" s="29" t="s">
        <v>31</v>
      </c>
      <c r="J8" s="28" t="s">
        <v>22</v>
      </c>
      <c r="K8" s="35" t="s">
        <v>165</v>
      </c>
      <c r="L8" s="36"/>
      <c r="M8" s="32"/>
      <c r="N8" s="47"/>
    </row>
    <row r="9" ht="45.6" spans="1:14">
      <c r="A9" s="13" t="s">
        <v>273</v>
      </c>
      <c r="B9" s="14" t="s">
        <v>284</v>
      </c>
      <c r="C9" s="15">
        <v>92.6328671328671</v>
      </c>
      <c r="D9" s="16">
        <v>8</v>
      </c>
      <c r="E9" s="38">
        <v>86.1547202797203</v>
      </c>
      <c r="F9" s="44">
        <v>8</v>
      </c>
      <c r="G9" s="19">
        <f t="shared" si="0"/>
        <v>16</v>
      </c>
      <c r="H9" s="20">
        <v>8</v>
      </c>
      <c r="I9" s="19" t="s">
        <v>31</v>
      </c>
      <c r="J9" s="17" t="s">
        <v>22</v>
      </c>
      <c r="K9" s="21" t="s">
        <v>159</v>
      </c>
      <c r="L9" s="45" t="s">
        <v>285</v>
      </c>
      <c r="M9" s="23" t="s">
        <v>29</v>
      </c>
    </row>
    <row r="10" s="1" customFormat="1" spans="1:14">
      <c r="A10" s="24" t="s">
        <v>273</v>
      </c>
      <c r="B10" s="25" t="s">
        <v>286</v>
      </c>
      <c r="C10" s="26">
        <v>92.6328671328671</v>
      </c>
      <c r="D10" s="27">
        <v>9</v>
      </c>
      <c r="E10" s="26">
        <v>85.9897202797203</v>
      </c>
      <c r="F10" s="27">
        <v>9</v>
      </c>
      <c r="G10" s="29">
        <f t="shared" si="0"/>
        <v>18</v>
      </c>
      <c r="H10" s="20">
        <v>9</v>
      </c>
      <c r="I10" s="29" t="s">
        <v>31</v>
      </c>
      <c r="J10" s="28" t="s">
        <v>22</v>
      </c>
      <c r="K10" s="30" t="s">
        <v>159</v>
      </c>
      <c r="L10" s="36" t="s">
        <v>165</v>
      </c>
      <c r="M10" s="32"/>
      <c r="N10" s="47"/>
    </row>
    <row r="11" s="1" customFormat="1" spans="1:14">
      <c r="A11" s="24" t="s">
        <v>273</v>
      </c>
      <c r="B11" s="25" t="s">
        <v>287</v>
      </c>
      <c r="C11" s="26">
        <v>91.6421911421911</v>
      </c>
      <c r="D11" s="27">
        <v>12</v>
      </c>
      <c r="E11" s="26">
        <v>85.3403146853147</v>
      </c>
      <c r="F11" s="27">
        <v>11</v>
      </c>
      <c r="G11" s="29">
        <f t="shared" si="0"/>
        <v>23</v>
      </c>
      <c r="H11" s="20">
        <v>10</v>
      </c>
      <c r="I11" s="29" t="s">
        <v>31</v>
      </c>
      <c r="J11" s="28" t="s">
        <v>22</v>
      </c>
      <c r="K11" s="30" t="s">
        <v>174</v>
      </c>
      <c r="L11" s="36" t="s">
        <v>165</v>
      </c>
      <c r="M11" s="32"/>
    </row>
    <row r="12" ht="45.6" spans="1:14">
      <c r="A12" s="13" t="s">
        <v>273</v>
      </c>
      <c r="B12" s="14" t="s">
        <v>288</v>
      </c>
      <c r="C12" s="15">
        <v>91.8898601398601</v>
      </c>
      <c r="D12" s="16">
        <v>11</v>
      </c>
      <c r="E12" s="38">
        <v>85.3339160839161</v>
      </c>
      <c r="F12" s="44">
        <v>12</v>
      </c>
      <c r="G12" s="19">
        <f t="shared" si="0"/>
        <v>23</v>
      </c>
      <c r="H12" s="20">
        <v>11</v>
      </c>
      <c r="I12" s="19" t="s">
        <v>31</v>
      </c>
      <c r="J12" s="17" t="s">
        <v>22</v>
      </c>
      <c r="K12" s="21" t="s">
        <v>174</v>
      </c>
      <c r="L12" s="45" t="s">
        <v>289</v>
      </c>
      <c r="M12" s="23" t="s">
        <v>29</v>
      </c>
    </row>
    <row r="13" s="1" customFormat="1" spans="1:14">
      <c r="A13" s="24" t="s">
        <v>273</v>
      </c>
      <c r="B13" s="25" t="s">
        <v>290</v>
      </c>
      <c r="C13" s="26">
        <v>92.6328671328671</v>
      </c>
      <c r="D13" s="27">
        <v>10</v>
      </c>
      <c r="E13" s="26">
        <v>84.5697202797203</v>
      </c>
      <c r="F13" s="27">
        <v>14</v>
      </c>
      <c r="G13" s="29">
        <f t="shared" si="0"/>
        <v>24</v>
      </c>
      <c r="H13" s="20">
        <v>12</v>
      </c>
      <c r="I13" s="29" t="s">
        <v>31</v>
      </c>
      <c r="J13" s="28" t="s">
        <v>22</v>
      </c>
      <c r="K13" s="35" t="s">
        <v>165</v>
      </c>
      <c r="L13" s="36"/>
      <c r="M13" s="32"/>
      <c r="N13" s="47"/>
    </row>
    <row r="14" s="1" customFormat="1" spans="1:14">
      <c r="A14" s="24" t="s">
        <v>273</v>
      </c>
      <c r="B14" s="25" t="s">
        <v>291</v>
      </c>
      <c r="C14" s="26">
        <v>91.6421911421911</v>
      </c>
      <c r="D14" s="27">
        <v>13</v>
      </c>
      <c r="E14" s="26">
        <v>85.2553146853147</v>
      </c>
      <c r="F14" s="27">
        <v>13</v>
      </c>
      <c r="G14" s="29">
        <f t="shared" si="0"/>
        <v>26</v>
      </c>
      <c r="H14" s="20">
        <v>13</v>
      </c>
      <c r="I14" s="29" t="s">
        <v>31</v>
      </c>
      <c r="J14" s="28" t="s">
        <v>22</v>
      </c>
      <c r="K14" s="30" t="s">
        <v>174</v>
      </c>
      <c r="L14" s="36" t="s">
        <v>165</v>
      </c>
      <c r="M14" s="32"/>
    </row>
    <row r="15" ht="57" spans="1:14">
      <c r="A15" s="13" t="s">
        <v>273</v>
      </c>
      <c r="B15" s="14" t="s">
        <v>292</v>
      </c>
      <c r="C15" s="15">
        <v>86.4411421911422</v>
      </c>
      <c r="D15" s="16">
        <v>17</v>
      </c>
      <c r="E15" s="38">
        <v>85.9196853146853</v>
      </c>
      <c r="F15" s="44">
        <v>10</v>
      </c>
      <c r="G15" s="19">
        <f t="shared" si="0"/>
        <v>27</v>
      </c>
      <c r="H15" s="20">
        <v>14</v>
      </c>
      <c r="I15" s="19" t="s">
        <v>31</v>
      </c>
      <c r="J15" s="17" t="s">
        <v>22</v>
      </c>
      <c r="K15" s="21" t="s">
        <v>174</v>
      </c>
      <c r="L15" s="45" t="s">
        <v>293</v>
      </c>
      <c r="M15" s="23" t="s">
        <v>29</v>
      </c>
    </row>
    <row r="16" ht="22.8" spans="1:14">
      <c r="A16" s="13" t="s">
        <v>273</v>
      </c>
      <c r="B16" s="14" t="s">
        <v>294</v>
      </c>
      <c r="C16" s="15">
        <v>90.6515151515152</v>
      </c>
      <c r="D16" s="16">
        <v>14</v>
      </c>
      <c r="E16" s="38">
        <v>84.4409090909091</v>
      </c>
      <c r="F16" s="44">
        <v>15</v>
      </c>
      <c r="G16" s="19">
        <f t="shared" si="0"/>
        <v>29</v>
      </c>
      <c r="H16" s="20">
        <v>15</v>
      </c>
      <c r="I16" s="19" t="s">
        <v>31</v>
      </c>
      <c r="J16" s="17" t="s">
        <v>22</v>
      </c>
      <c r="K16" s="21" t="s">
        <v>174</v>
      </c>
      <c r="L16" s="45" t="s">
        <v>295</v>
      </c>
      <c r="M16" s="23" t="s">
        <v>29</v>
      </c>
    </row>
    <row r="17" s="1" customFormat="1" spans="1:14">
      <c r="A17" s="24" t="s">
        <v>273</v>
      </c>
      <c r="B17" s="25" t="s">
        <v>296</v>
      </c>
      <c r="C17" s="26">
        <v>87.1794871794872</v>
      </c>
      <c r="D17" s="27">
        <v>16</v>
      </c>
      <c r="E17" s="26">
        <v>82.8926923076923</v>
      </c>
      <c r="F17" s="27">
        <v>17</v>
      </c>
      <c r="G17" s="29">
        <f t="shared" si="0"/>
        <v>33</v>
      </c>
      <c r="H17" s="20">
        <v>16</v>
      </c>
      <c r="I17" s="29" t="s">
        <v>31</v>
      </c>
      <c r="J17" s="28" t="s">
        <v>180</v>
      </c>
      <c r="K17" s="30" t="s">
        <v>174</v>
      </c>
      <c r="L17" s="36"/>
      <c r="M17" s="32"/>
    </row>
    <row r="18" s="1" customFormat="1" spans="1:14">
      <c r="A18" s="24" t="s">
        <v>273</v>
      </c>
      <c r="B18" s="25" t="s">
        <v>297</v>
      </c>
      <c r="C18" s="26">
        <v>87.4318181818182</v>
      </c>
      <c r="D18" s="27">
        <v>15</v>
      </c>
      <c r="E18" s="26">
        <v>82.5090909090909</v>
      </c>
      <c r="F18" s="27">
        <v>19</v>
      </c>
      <c r="G18" s="29">
        <f t="shared" si="0"/>
        <v>34</v>
      </c>
      <c r="H18" s="20">
        <v>17</v>
      </c>
      <c r="I18" s="29" t="s">
        <v>31</v>
      </c>
      <c r="J18" s="28" t="s">
        <v>22</v>
      </c>
      <c r="K18" s="35" t="s">
        <v>165</v>
      </c>
      <c r="L18" s="36"/>
      <c r="M18" s="32"/>
      <c r="N18" s="47"/>
    </row>
    <row r="19" s="1" customFormat="1" spans="1:14">
      <c r="A19" s="24" t="s">
        <v>273</v>
      </c>
      <c r="B19" s="25" t="s">
        <v>298</v>
      </c>
      <c r="C19" s="26">
        <v>85.9411421911422</v>
      </c>
      <c r="D19" s="27">
        <v>21</v>
      </c>
      <c r="E19" s="26">
        <v>84.1346853146853</v>
      </c>
      <c r="F19" s="27">
        <v>16</v>
      </c>
      <c r="G19" s="29">
        <f t="shared" si="0"/>
        <v>37</v>
      </c>
      <c r="H19" s="20">
        <v>18</v>
      </c>
      <c r="I19" s="29" t="s">
        <v>240</v>
      </c>
      <c r="J19" s="28" t="s">
        <v>180</v>
      </c>
      <c r="K19" s="30" t="s">
        <v>174</v>
      </c>
      <c r="L19" s="36"/>
      <c r="M19" s="32"/>
    </row>
    <row r="20" s="1" customFormat="1" spans="1:14">
      <c r="A20" s="24" t="s">
        <v>273</v>
      </c>
      <c r="B20" s="25" t="s">
        <v>299</v>
      </c>
      <c r="C20" s="26">
        <v>85.9411421911422</v>
      </c>
      <c r="D20" s="27">
        <v>20</v>
      </c>
      <c r="E20" s="26">
        <v>82.6446853146853</v>
      </c>
      <c r="F20" s="27">
        <v>18</v>
      </c>
      <c r="G20" s="29">
        <f t="shared" si="0"/>
        <v>38</v>
      </c>
      <c r="H20" s="20">
        <v>19</v>
      </c>
      <c r="I20" s="29" t="s">
        <v>31</v>
      </c>
      <c r="J20" s="28" t="s">
        <v>180</v>
      </c>
      <c r="K20" s="30" t="s">
        <v>174</v>
      </c>
      <c r="L20" s="36"/>
      <c r="M20" s="32"/>
    </row>
    <row r="21" s="1" customFormat="1" spans="1:14">
      <c r="A21" s="24" t="s">
        <v>273</v>
      </c>
      <c r="B21" s="25" t="s">
        <v>300</v>
      </c>
      <c r="C21" s="26">
        <v>86.1888111888112</v>
      </c>
      <c r="D21" s="27">
        <v>19</v>
      </c>
      <c r="E21" s="26">
        <v>82.3732867132867</v>
      </c>
      <c r="F21" s="27">
        <v>20</v>
      </c>
      <c r="G21" s="29">
        <f t="shared" si="0"/>
        <v>39</v>
      </c>
      <c r="H21" s="20">
        <v>20</v>
      </c>
      <c r="I21" s="29" t="s">
        <v>31</v>
      </c>
      <c r="J21" s="28" t="s">
        <v>180</v>
      </c>
      <c r="K21" s="30" t="s">
        <v>174</v>
      </c>
      <c r="L21" s="36"/>
      <c r="M21" s="32"/>
    </row>
    <row r="22" spans="1:14">
      <c r="A22" s="13" t="s">
        <v>273</v>
      </c>
      <c r="B22" s="14" t="s">
        <v>301</v>
      </c>
      <c r="C22" s="15">
        <v>86.4364801864802</v>
      </c>
      <c r="D22" s="16">
        <v>18</v>
      </c>
      <c r="E22" s="38">
        <v>82.1718881118881</v>
      </c>
      <c r="F22" s="44">
        <v>21</v>
      </c>
      <c r="G22" s="19">
        <f t="shared" si="0"/>
        <v>39</v>
      </c>
      <c r="H22" s="20">
        <v>21</v>
      </c>
      <c r="I22" s="19"/>
      <c r="J22" s="17"/>
      <c r="K22" s="39"/>
      <c r="L22" s="40"/>
      <c r="M22" s="23"/>
    </row>
    <row r="23" spans="1:14">
      <c r="A23" s="13" t="s">
        <v>273</v>
      </c>
      <c r="B23" s="14" t="s">
        <v>302</v>
      </c>
      <c r="C23" s="15">
        <v>84.7074592074592</v>
      </c>
      <c r="D23" s="16">
        <v>23</v>
      </c>
      <c r="E23" s="38">
        <v>82.1244755244755</v>
      </c>
      <c r="F23" s="44">
        <v>22</v>
      </c>
      <c r="G23" s="19">
        <f t="shared" si="0"/>
        <v>45</v>
      </c>
      <c r="H23" s="20">
        <v>22</v>
      </c>
      <c r="I23" s="19"/>
      <c r="J23" s="17"/>
      <c r="K23" s="17"/>
      <c r="L23" s="40"/>
      <c r="M23" s="23"/>
    </row>
    <row r="24" spans="1:14">
      <c r="A24" s="13" t="s">
        <v>273</v>
      </c>
      <c r="B24" s="14" t="s">
        <v>303</v>
      </c>
      <c r="C24" s="15">
        <v>83.7121212121212</v>
      </c>
      <c r="D24" s="16">
        <v>24</v>
      </c>
      <c r="E24" s="38">
        <v>81.3472727272727</v>
      </c>
      <c r="F24" s="44">
        <v>23</v>
      </c>
      <c r="G24" s="19">
        <f t="shared" si="0"/>
        <v>47</v>
      </c>
      <c r="H24" s="20">
        <v>23</v>
      </c>
      <c r="I24" s="19"/>
      <c r="J24" s="17"/>
      <c r="K24" s="17"/>
      <c r="L24" s="40"/>
      <c r="M24" s="23"/>
    </row>
    <row r="25" spans="1:14">
      <c r="A25" s="13" t="s">
        <v>273</v>
      </c>
      <c r="B25" s="14" t="s">
        <v>304</v>
      </c>
      <c r="C25" s="15">
        <v>85.3484848484848</v>
      </c>
      <c r="D25" s="16">
        <v>22</v>
      </c>
      <c r="E25" s="38">
        <v>80.4840909090909</v>
      </c>
      <c r="F25" s="44">
        <v>26</v>
      </c>
      <c r="G25" s="19">
        <f t="shared" si="0"/>
        <v>48</v>
      </c>
      <c r="H25" s="20">
        <v>24</v>
      </c>
      <c r="I25" s="17"/>
      <c r="J25" s="17"/>
      <c r="K25" s="17"/>
      <c r="L25" s="40"/>
      <c r="M25" s="23"/>
    </row>
    <row r="26" spans="1:14">
      <c r="A26" s="13" t="s">
        <v>273</v>
      </c>
      <c r="B26" s="14" t="s">
        <v>305</v>
      </c>
      <c r="C26" s="15">
        <v>82.7261072261072</v>
      </c>
      <c r="D26" s="16">
        <v>26</v>
      </c>
      <c r="E26" s="38">
        <v>80.1506643356643</v>
      </c>
      <c r="F26" s="44">
        <v>27</v>
      </c>
      <c r="G26" s="19">
        <f t="shared" si="0"/>
        <v>53</v>
      </c>
      <c r="H26" s="20">
        <v>25</v>
      </c>
      <c r="I26" s="17"/>
      <c r="J26" s="17"/>
      <c r="K26" s="17"/>
      <c r="L26" s="40"/>
      <c r="M26" s="23"/>
    </row>
    <row r="27" spans="1:14">
      <c r="A27" s="13" t="s">
        <v>273</v>
      </c>
      <c r="B27" s="14" t="s">
        <v>306</v>
      </c>
      <c r="C27" s="15">
        <v>83.2214452214452</v>
      </c>
      <c r="D27" s="16">
        <v>25</v>
      </c>
      <c r="E27" s="38">
        <v>80.1378671328671</v>
      </c>
      <c r="F27" s="44">
        <v>28</v>
      </c>
      <c r="G27" s="19">
        <f t="shared" si="0"/>
        <v>53</v>
      </c>
      <c r="H27" s="20">
        <v>26</v>
      </c>
      <c r="I27" s="17"/>
      <c r="J27" s="17"/>
      <c r="K27" s="17"/>
      <c r="L27" s="40"/>
      <c r="M27" s="23"/>
    </row>
    <row r="28" spans="1:14">
      <c r="A28" s="13" t="s">
        <v>273</v>
      </c>
      <c r="B28" s="14" t="s">
        <v>307</v>
      </c>
      <c r="C28" s="15">
        <v>81.2400932400932</v>
      </c>
      <c r="D28" s="16">
        <v>31</v>
      </c>
      <c r="E28" s="38">
        <v>81.1590559440559</v>
      </c>
      <c r="F28" s="44">
        <v>24</v>
      </c>
      <c r="G28" s="19">
        <f t="shared" si="0"/>
        <v>55</v>
      </c>
      <c r="H28" s="20">
        <v>27</v>
      </c>
      <c r="I28" s="17"/>
      <c r="J28" s="17"/>
      <c r="K28" s="17"/>
      <c r="L28" s="40"/>
      <c r="M28" s="23"/>
    </row>
    <row r="29" spans="1:14">
      <c r="A29" s="13" t="s">
        <v>273</v>
      </c>
      <c r="B29" s="14" t="s">
        <v>308</v>
      </c>
      <c r="C29" s="15">
        <v>81.9784382284382</v>
      </c>
      <c r="D29" s="16">
        <v>28</v>
      </c>
      <c r="E29" s="38">
        <v>79.9420629370629</v>
      </c>
      <c r="F29" s="44">
        <v>29</v>
      </c>
      <c r="G29" s="19">
        <f t="shared" si="0"/>
        <v>57</v>
      </c>
      <c r="H29" s="20">
        <v>28</v>
      </c>
      <c r="I29" s="17"/>
      <c r="J29" s="17"/>
      <c r="K29" s="17"/>
      <c r="L29" s="40"/>
      <c r="M29" s="23"/>
    </row>
    <row r="30" spans="1:14">
      <c r="A30" s="13" t="s">
        <v>273</v>
      </c>
      <c r="B30" s="14" t="s">
        <v>309</v>
      </c>
      <c r="C30" s="15">
        <v>81.9831002331002</v>
      </c>
      <c r="D30" s="16">
        <v>27</v>
      </c>
      <c r="E30" s="38">
        <v>79.7898601398601</v>
      </c>
      <c r="F30" s="44">
        <v>30</v>
      </c>
      <c r="G30" s="19">
        <f t="shared" si="0"/>
        <v>57</v>
      </c>
      <c r="H30" s="20">
        <v>29</v>
      </c>
      <c r="I30" s="17"/>
      <c r="J30" s="17"/>
      <c r="K30" s="17"/>
      <c r="L30" s="40"/>
      <c r="M30" s="23"/>
    </row>
    <row r="31" spans="1:14">
      <c r="A31" s="13" t="s">
        <v>273</v>
      </c>
      <c r="B31" s="14" t="s">
        <v>310</v>
      </c>
      <c r="C31" s="15">
        <v>80.2447552447552</v>
      </c>
      <c r="D31" s="16">
        <v>33</v>
      </c>
      <c r="E31" s="38">
        <v>80.5618531468532</v>
      </c>
      <c r="F31" s="44">
        <v>25</v>
      </c>
      <c r="G31" s="19">
        <f t="shared" si="0"/>
        <v>58</v>
      </c>
      <c r="H31" s="20">
        <v>30</v>
      </c>
      <c r="I31" s="19"/>
      <c r="J31" s="17"/>
      <c r="K31" s="17"/>
      <c r="L31" s="40"/>
      <c r="M31" s="23"/>
    </row>
    <row r="32" spans="1:14">
      <c r="A32" s="13" t="s">
        <v>273</v>
      </c>
      <c r="B32" s="14" t="s">
        <v>311</v>
      </c>
      <c r="C32" s="15">
        <v>81.7354312354312</v>
      </c>
      <c r="D32" s="16">
        <v>29</v>
      </c>
      <c r="E32" s="38">
        <v>79.4262587412587</v>
      </c>
      <c r="F32" s="44">
        <v>31</v>
      </c>
      <c r="G32" s="19">
        <f t="shared" si="0"/>
        <v>60</v>
      </c>
      <c r="H32" s="20">
        <v>31</v>
      </c>
      <c r="I32" s="17"/>
      <c r="J32" s="17"/>
      <c r="K32" s="17"/>
      <c r="L32" s="40"/>
      <c r="M32" s="23"/>
    </row>
    <row r="33" spans="1:13">
      <c r="A33" s="13" t="s">
        <v>273</v>
      </c>
      <c r="B33" s="14" t="s">
        <v>312</v>
      </c>
      <c r="C33" s="15">
        <v>81.4877622377622</v>
      </c>
      <c r="D33" s="16">
        <v>30</v>
      </c>
      <c r="E33" s="38">
        <v>79.1826573426573</v>
      </c>
      <c r="F33" s="44">
        <v>33</v>
      </c>
      <c r="G33" s="19">
        <f t="shared" si="0"/>
        <v>63</v>
      </c>
      <c r="H33" s="20">
        <v>32</v>
      </c>
      <c r="I33" s="17"/>
      <c r="J33" s="17"/>
      <c r="K33" s="17"/>
      <c r="L33" s="40"/>
      <c r="M33" s="23"/>
    </row>
    <row r="34" spans="1:13">
      <c r="A34" s="13" t="s">
        <v>273</v>
      </c>
      <c r="B34" s="14" t="s">
        <v>313</v>
      </c>
      <c r="C34" s="15">
        <v>80.3030303030303</v>
      </c>
      <c r="D34" s="16">
        <v>32</v>
      </c>
      <c r="E34" s="38">
        <v>78.6268181818182</v>
      </c>
      <c r="F34" s="44">
        <v>34</v>
      </c>
      <c r="G34" s="19">
        <f t="shared" si="0"/>
        <v>66</v>
      </c>
      <c r="H34" s="20">
        <v>33</v>
      </c>
      <c r="I34" s="17"/>
      <c r="J34" s="17"/>
      <c r="K34" s="17"/>
      <c r="L34" s="40"/>
      <c r="M34" s="23"/>
    </row>
    <row r="35" spans="1:13">
      <c r="A35" s="13" t="s">
        <v>273</v>
      </c>
      <c r="B35" s="14" t="s">
        <v>314</v>
      </c>
      <c r="C35" s="15">
        <v>78.7587412587413</v>
      </c>
      <c r="D35" s="16">
        <v>37</v>
      </c>
      <c r="E35" s="38">
        <v>79.2102447552448</v>
      </c>
      <c r="F35" s="44">
        <v>32</v>
      </c>
      <c r="G35" s="19">
        <f t="shared" si="0"/>
        <v>69</v>
      </c>
      <c r="H35" s="20">
        <v>34</v>
      </c>
      <c r="I35" s="17"/>
      <c r="J35" s="17"/>
      <c r="K35" s="17"/>
      <c r="L35" s="40"/>
      <c r="M35" s="23"/>
    </row>
    <row r="36" spans="1:13">
      <c r="A36" s="13" t="s">
        <v>273</v>
      </c>
      <c r="B36" s="14" t="s">
        <v>315</v>
      </c>
      <c r="C36" s="15">
        <v>79.5064102564102</v>
      </c>
      <c r="D36" s="16">
        <v>34</v>
      </c>
      <c r="E36" s="38">
        <v>78.1338461538462</v>
      </c>
      <c r="F36" s="44">
        <v>35</v>
      </c>
      <c r="G36" s="19">
        <f t="shared" si="0"/>
        <v>69</v>
      </c>
      <c r="H36" s="20">
        <v>35</v>
      </c>
      <c r="I36" s="17"/>
      <c r="J36" s="17"/>
      <c r="K36" s="17"/>
      <c r="L36" s="40"/>
      <c r="M36" s="23"/>
    </row>
    <row r="37" spans="1:13">
      <c r="A37" s="13" t="s">
        <v>273</v>
      </c>
      <c r="B37" s="14" t="s">
        <v>316</v>
      </c>
      <c r="C37" s="15">
        <v>79.5064102564102</v>
      </c>
      <c r="D37" s="16">
        <v>35</v>
      </c>
      <c r="E37" s="38">
        <v>77.9538461538462</v>
      </c>
      <c r="F37" s="44">
        <v>36</v>
      </c>
      <c r="G37" s="19">
        <f t="shared" si="0"/>
        <v>71</v>
      </c>
      <c r="H37" s="20">
        <v>36</v>
      </c>
      <c r="I37" s="17"/>
      <c r="J37" s="17"/>
      <c r="K37" s="17"/>
      <c r="L37" s="40"/>
      <c r="M37" s="23"/>
    </row>
    <row r="38" spans="1:13">
      <c r="A38" s="13" t="s">
        <v>273</v>
      </c>
      <c r="B38" s="14" t="s">
        <v>317</v>
      </c>
      <c r="C38" s="15">
        <v>79.040404040404</v>
      </c>
      <c r="D38" s="16">
        <v>36</v>
      </c>
      <c r="E38" s="38">
        <v>77.5492424242424</v>
      </c>
      <c r="F38" s="44">
        <v>37</v>
      </c>
      <c r="G38" s="19">
        <f t="shared" si="0"/>
        <v>73</v>
      </c>
      <c r="H38" s="20">
        <v>37</v>
      </c>
      <c r="I38" s="17"/>
      <c r="J38" s="17"/>
      <c r="K38" s="17"/>
      <c r="L38" s="40"/>
      <c r="M38" s="23"/>
    </row>
    <row r="39" spans="1:13">
      <c r="A39" s="13" t="s">
        <v>273</v>
      </c>
      <c r="B39" s="14" t="s">
        <v>318</v>
      </c>
      <c r="C39" s="15">
        <v>78.5157342657343</v>
      </c>
      <c r="D39" s="16">
        <v>38</v>
      </c>
      <c r="E39" s="38">
        <v>77.2594405594406</v>
      </c>
      <c r="F39" s="44">
        <v>38</v>
      </c>
      <c r="G39" s="19">
        <f t="shared" si="0"/>
        <v>76</v>
      </c>
      <c r="H39" s="20">
        <v>38</v>
      </c>
      <c r="I39" s="17"/>
      <c r="J39" s="17"/>
      <c r="K39" s="17"/>
      <c r="L39" s="40"/>
      <c r="M39" s="23"/>
    </row>
    <row r="40" spans="1:13">
      <c r="A40" s="13" t="s">
        <v>273</v>
      </c>
      <c r="B40" s="14" t="s">
        <v>319</v>
      </c>
      <c r="C40" s="15">
        <v>77.2773892773893</v>
      </c>
      <c r="D40" s="16">
        <v>39</v>
      </c>
      <c r="E40" s="38">
        <v>76.5564335664336</v>
      </c>
      <c r="F40" s="44">
        <v>39</v>
      </c>
      <c r="G40" s="19">
        <f t="shared" si="0"/>
        <v>78</v>
      </c>
      <c r="H40" s="20">
        <v>39</v>
      </c>
      <c r="I40" s="17"/>
      <c r="J40" s="17"/>
      <c r="K40" s="17"/>
      <c r="L40" s="40"/>
      <c r="M40" s="23"/>
    </row>
    <row r="41" spans="1:13">
      <c r="A41" s="13" t="s">
        <v>273</v>
      </c>
      <c r="B41" s="14" t="s">
        <v>320</v>
      </c>
      <c r="C41" s="15">
        <v>76.0390442890443</v>
      </c>
      <c r="D41" s="16">
        <v>40</v>
      </c>
      <c r="E41" s="38">
        <v>76.0484265734266</v>
      </c>
      <c r="F41" s="44">
        <v>40</v>
      </c>
      <c r="G41" s="19">
        <f t="shared" si="0"/>
        <v>80</v>
      </c>
      <c r="H41" s="20">
        <v>40</v>
      </c>
      <c r="I41" s="17"/>
      <c r="J41" s="17"/>
      <c r="K41" s="17"/>
      <c r="L41" s="40"/>
      <c r="M41" s="23"/>
    </row>
    <row r="42" spans="1:13">
      <c r="A42" s="13" t="s">
        <v>273</v>
      </c>
      <c r="B42" s="14" t="s">
        <v>321</v>
      </c>
      <c r="C42" s="15">
        <v>74.0722610722611</v>
      </c>
      <c r="D42" s="16">
        <v>41</v>
      </c>
      <c r="E42" s="38">
        <v>74.4883566433566</v>
      </c>
      <c r="F42" s="44">
        <v>41</v>
      </c>
      <c r="G42" s="19">
        <f t="shared" si="0"/>
        <v>82</v>
      </c>
      <c r="H42" s="20">
        <v>41</v>
      </c>
      <c r="I42" s="17"/>
      <c r="J42" s="17"/>
      <c r="K42" s="17"/>
      <c r="L42" s="40"/>
      <c r="M42" s="23"/>
    </row>
    <row r="43" spans="1:13">
      <c r="A43" s="13" t="s">
        <v>273</v>
      </c>
      <c r="B43" s="14" t="s">
        <v>322</v>
      </c>
      <c r="C43" s="15">
        <v>72.5716783216783</v>
      </c>
      <c r="D43" s="16">
        <v>42</v>
      </c>
      <c r="E43" s="38">
        <v>74.013006993007</v>
      </c>
      <c r="F43" s="44">
        <v>42</v>
      </c>
      <c r="G43" s="19">
        <f t="shared" si="0"/>
        <v>84</v>
      </c>
      <c r="H43" s="20">
        <v>42</v>
      </c>
      <c r="I43" s="17"/>
      <c r="J43" s="17"/>
      <c r="K43" s="17"/>
      <c r="L43" s="40"/>
      <c r="M43" s="23"/>
    </row>
    <row r="44" spans="1:13">
      <c r="A44" s="13" t="s">
        <v>273</v>
      </c>
      <c r="B44" s="14" t="s">
        <v>323</v>
      </c>
      <c r="C44" s="15">
        <v>72.0763403263403</v>
      </c>
      <c r="D44" s="16">
        <v>43</v>
      </c>
      <c r="E44" s="38">
        <v>73.5558041958042</v>
      </c>
      <c r="F44" s="44">
        <v>43</v>
      </c>
      <c r="G44" s="19">
        <f t="shared" si="0"/>
        <v>86</v>
      </c>
      <c r="H44" s="20">
        <v>43</v>
      </c>
      <c r="I44" s="17"/>
      <c r="J44" s="17"/>
      <c r="K44" s="17"/>
      <c r="L44" s="40"/>
      <c r="M44" s="23"/>
    </row>
    <row r="45" spans="1:13">
      <c r="A45" s="13" t="s">
        <v>273</v>
      </c>
      <c r="B45" s="14" t="s">
        <v>324</v>
      </c>
      <c r="C45" s="15">
        <v>68.9731934731935</v>
      </c>
      <c r="D45" s="16">
        <v>45</v>
      </c>
      <c r="E45" s="38">
        <v>71.6339160839161</v>
      </c>
      <c r="F45" s="44">
        <v>44</v>
      </c>
      <c r="G45" s="19">
        <f t="shared" si="0"/>
        <v>89</v>
      </c>
      <c r="H45" s="20">
        <v>44</v>
      </c>
      <c r="I45" s="17"/>
      <c r="J45" s="17"/>
      <c r="K45" s="17"/>
      <c r="L45" s="40"/>
      <c r="M45" s="23"/>
    </row>
    <row r="46" customFormat="1" spans="1:13">
      <c r="A46" s="13" t="s">
        <v>273</v>
      </c>
      <c r="B46" s="14" t="s">
        <v>325</v>
      </c>
      <c r="C46" s="15">
        <v>68.6043123543124</v>
      </c>
      <c r="D46" s="16">
        <v>46</v>
      </c>
      <c r="E46" s="38">
        <v>71.4875874125874</v>
      </c>
      <c r="F46" s="44">
        <v>45</v>
      </c>
      <c r="G46" s="19">
        <f t="shared" si="0"/>
        <v>91</v>
      </c>
      <c r="H46" s="20">
        <v>45</v>
      </c>
      <c r="I46" s="17"/>
      <c r="J46" s="17"/>
      <c r="K46" s="17"/>
      <c r="L46" s="40"/>
      <c r="M46" s="23"/>
    </row>
    <row r="47" customFormat="1" spans="1:13">
      <c r="A47" s="13" t="s">
        <v>273</v>
      </c>
      <c r="B47" s="14" t="s">
        <v>326</v>
      </c>
      <c r="C47" s="15">
        <v>69.458818958819</v>
      </c>
      <c r="D47" s="16">
        <v>44</v>
      </c>
      <c r="E47" s="38">
        <v>70.8052913752914</v>
      </c>
      <c r="F47" s="44">
        <v>47</v>
      </c>
      <c r="G47" s="19">
        <f t="shared" si="0"/>
        <v>91</v>
      </c>
      <c r="H47" s="20">
        <v>46</v>
      </c>
      <c r="I47" s="17"/>
      <c r="J47" s="17"/>
      <c r="K47" s="17"/>
      <c r="L47" s="40"/>
      <c r="M47" s="23"/>
    </row>
    <row r="48" customFormat="1" spans="1:13">
      <c r="A48" s="13" t="s">
        <v>273</v>
      </c>
      <c r="B48" s="14" t="s">
        <v>327</v>
      </c>
      <c r="C48" s="15">
        <v>68.1089743589744</v>
      </c>
      <c r="D48" s="16">
        <v>47</v>
      </c>
      <c r="E48" s="38">
        <v>71.2653846153846</v>
      </c>
      <c r="F48" s="44">
        <v>46</v>
      </c>
      <c r="G48" s="19">
        <f t="shared" si="0"/>
        <v>93</v>
      </c>
      <c r="H48" s="20">
        <v>47</v>
      </c>
      <c r="I48" s="17"/>
      <c r="J48" s="17"/>
      <c r="K48" s="17"/>
      <c r="L48" s="40"/>
      <c r="M48" s="23"/>
    </row>
    <row r="49" customFormat="1" spans="1:13">
      <c r="A49" s="13" t="s">
        <v>273</v>
      </c>
      <c r="B49" s="14" t="s">
        <v>328</v>
      </c>
      <c r="C49" s="15">
        <v>65.1369463869464</v>
      </c>
      <c r="D49" s="16">
        <v>48</v>
      </c>
      <c r="E49" s="38">
        <v>69.5121678321678</v>
      </c>
      <c r="F49" s="44">
        <v>48</v>
      </c>
      <c r="G49" s="19">
        <f t="shared" si="0"/>
        <v>96</v>
      </c>
      <c r="H49" s="20">
        <v>48</v>
      </c>
      <c r="I49" s="17"/>
      <c r="J49" s="17"/>
      <c r="K49" s="17"/>
      <c r="L49" s="40"/>
      <c r="M49" s="23"/>
    </row>
    <row r="50" customFormat="1" spans="1:13">
      <c r="A50" s="13" t="s">
        <v>273</v>
      </c>
      <c r="B50" s="14" t="s">
        <v>329</v>
      </c>
      <c r="C50" s="15">
        <v>64.6462703962704</v>
      </c>
      <c r="D50" s="16">
        <v>49</v>
      </c>
      <c r="E50" s="38">
        <v>68.9777622377622</v>
      </c>
      <c r="F50" s="44">
        <v>49</v>
      </c>
      <c r="G50" s="19">
        <f t="shared" si="0"/>
        <v>98</v>
      </c>
      <c r="H50" s="20">
        <v>49</v>
      </c>
      <c r="I50" s="17"/>
      <c r="J50" s="17"/>
      <c r="K50" s="17"/>
      <c r="L50" s="40"/>
      <c r="M50" s="23"/>
    </row>
  </sheetData>
  <autoFilter xmlns:etc="http://www.wps.cn/officeDocument/2017/etCustomData" ref="A1:N50" etc:filterBottomFollowUsedRange="0">
    <extLst/>
  </autoFilter>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8"/>
  <sheetViews>
    <sheetView zoomScale="120" zoomScaleNormal="120" workbookViewId="0">
      <selection activeCell="B1" sqref="B$1:B$1048576"/>
    </sheetView>
  </sheetViews>
  <sheetFormatPr defaultColWidth="9" defaultRowHeight="13.8"/>
  <cols>
    <col min="1" max="1" width="16.8796296296296" customWidth="1"/>
    <col min="2" max="2" width="15.25" style="3" customWidth="1"/>
    <col min="3" max="3" width="11.75" customWidth="1"/>
    <col min="4" max="4" width="11" style="4" customWidth="1"/>
    <col min="5" max="5" width="10.8796296296296" customWidth="1"/>
    <col min="6" max="6" width="10.6296296296296" style="5" customWidth="1"/>
    <col min="7" max="7" width="9" customWidth="1"/>
    <col min="8" max="8" width="9" style="6" customWidth="1"/>
    <col min="9" max="9" width="14.1111111111111" customWidth="1"/>
    <col min="10" max="10" width="9" style="3" customWidth="1"/>
    <col min="11" max="11" width="19.4444444444444" customWidth="1"/>
    <col min="12" max="12" width="20.6666666666667" style="7" customWidth="1"/>
    <col min="13" max="13" width="11.8888888888889" style="8" customWidth="1"/>
  </cols>
  <sheetData>
    <row r="1" customFormat="1" ht="27.6" customHeight="1" spans="1:13">
      <c r="A1" s="9" t="s">
        <v>0</v>
      </c>
      <c r="B1" s="9" t="s">
        <v>1</v>
      </c>
      <c r="C1" s="9" t="s">
        <v>8</v>
      </c>
      <c r="D1" s="10" t="s">
        <v>155</v>
      </c>
      <c r="E1" s="9" t="s">
        <v>10</v>
      </c>
      <c r="F1" s="11" t="s">
        <v>156</v>
      </c>
      <c r="G1" s="9" t="s">
        <v>12</v>
      </c>
      <c r="H1" s="12" t="s">
        <v>13</v>
      </c>
      <c r="I1" s="9" t="s">
        <v>14</v>
      </c>
      <c r="J1" s="9" t="s">
        <v>15</v>
      </c>
      <c r="K1" s="9" t="s">
        <v>16</v>
      </c>
      <c r="L1" s="9" t="s">
        <v>17</v>
      </c>
      <c r="M1" s="9" t="s">
        <v>18</v>
      </c>
    </row>
    <row r="2" ht="159.6" spans="1:13">
      <c r="A2" s="13" t="s">
        <v>330</v>
      </c>
      <c r="B2" s="14" t="s">
        <v>331</v>
      </c>
      <c r="C2" s="15">
        <v>98.6675392670157</v>
      </c>
      <c r="D2" s="16">
        <v>2</v>
      </c>
      <c r="E2" s="17">
        <v>94.2405235602094</v>
      </c>
      <c r="F2" s="18">
        <v>1</v>
      </c>
      <c r="G2" s="19">
        <f t="shared" ref="G2:G48" si="0">D2+F2</f>
        <v>3</v>
      </c>
      <c r="H2" s="20">
        <v>1</v>
      </c>
      <c r="I2" s="19" t="s">
        <v>21</v>
      </c>
      <c r="J2" s="17" t="s">
        <v>22</v>
      </c>
      <c r="K2" s="21" t="s">
        <v>162</v>
      </c>
      <c r="L2" s="22" t="s">
        <v>332</v>
      </c>
      <c r="M2" s="23" t="s">
        <v>25</v>
      </c>
    </row>
    <row r="3" s="1" customFormat="1" spans="1:13">
      <c r="A3" s="24" t="s">
        <v>330</v>
      </c>
      <c r="B3" s="25" t="s">
        <v>333</v>
      </c>
      <c r="C3" s="26">
        <v>100</v>
      </c>
      <c r="D3" s="27">
        <v>1</v>
      </c>
      <c r="E3" s="28">
        <v>92.24</v>
      </c>
      <c r="F3" s="29">
        <v>3</v>
      </c>
      <c r="G3" s="29">
        <f t="shared" si="0"/>
        <v>4</v>
      </c>
      <c r="H3" s="20">
        <v>2</v>
      </c>
      <c r="I3" s="29" t="s">
        <v>21</v>
      </c>
      <c r="J3" s="28" t="s">
        <v>180</v>
      </c>
      <c r="K3" s="30" t="s">
        <v>159</v>
      </c>
      <c r="L3" s="31"/>
      <c r="M3" s="32"/>
    </row>
    <row r="4" s="1" customFormat="1" spans="1:13">
      <c r="A4" s="24" t="s">
        <v>330</v>
      </c>
      <c r="B4" s="25" t="s">
        <v>334</v>
      </c>
      <c r="C4" s="26">
        <v>96.8586387434555</v>
      </c>
      <c r="D4" s="27">
        <v>4</v>
      </c>
      <c r="E4" s="28">
        <v>92.3151832460733</v>
      </c>
      <c r="F4" s="29">
        <v>2</v>
      </c>
      <c r="G4" s="29">
        <f t="shared" si="0"/>
        <v>6</v>
      </c>
      <c r="H4" s="20">
        <v>3</v>
      </c>
      <c r="I4" s="29" t="s">
        <v>21</v>
      </c>
      <c r="J4" s="28" t="s">
        <v>180</v>
      </c>
      <c r="K4" s="30" t="s">
        <v>162</v>
      </c>
      <c r="L4" s="33" t="s">
        <v>227</v>
      </c>
      <c r="M4" s="32"/>
    </row>
    <row r="5" ht="22.8" spans="1:13">
      <c r="A5" s="13" t="s">
        <v>330</v>
      </c>
      <c r="B5" s="14" t="s">
        <v>335</v>
      </c>
      <c r="C5" s="15">
        <v>96.8350785340314</v>
      </c>
      <c r="D5" s="16">
        <v>5</v>
      </c>
      <c r="E5" s="17">
        <v>90.6760471204188</v>
      </c>
      <c r="F5" s="18">
        <v>4</v>
      </c>
      <c r="G5" s="19">
        <f t="shared" si="0"/>
        <v>9</v>
      </c>
      <c r="H5" s="20">
        <v>4</v>
      </c>
      <c r="I5" s="19" t="s">
        <v>21</v>
      </c>
      <c r="J5" s="17" t="s">
        <v>22</v>
      </c>
      <c r="K5" s="34" t="s">
        <v>159</v>
      </c>
      <c r="L5" s="22" t="s">
        <v>336</v>
      </c>
      <c r="M5" s="23" t="s">
        <v>29</v>
      </c>
    </row>
    <row r="6" s="1" customFormat="1" spans="1:13">
      <c r="A6" s="24" t="s">
        <v>330</v>
      </c>
      <c r="B6" s="25" t="s">
        <v>337</v>
      </c>
      <c r="C6" s="26">
        <v>98.6675392670157</v>
      </c>
      <c r="D6" s="27">
        <v>3</v>
      </c>
      <c r="E6" s="28">
        <v>89.5055235602094</v>
      </c>
      <c r="F6" s="29">
        <v>7</v>
      </c>
      <c r="G6" s="29">
        <f t="shared" si="0"/>
        <v>10</v>
      </c>
      <c r="H6" s="20">
        <v>5</v>
      </c>
      <c r="I6" s="29" t="s">
        <v>31</v>
      </c>
      <c r="J6" s="28" t="s">
        <v>22</v>
      </c>
      <c r="K6" s="35" t="s">
        <v>165</v>
      </c>
      <c r="L6" s="36"/>
      <c r="M6" s="32"/>
    </row>
    <row r="7" ht="34.2" spans="1:13">
      <c r="A7" s="13" t="s">
        <v>330</v>
      </c>
      <c r="B7" s="14" t="s">
        <v>338</v>
      </c>
      <c r="C7" s="15">
        <v>95.0026178010471</v>
      </c>
      <c r="D7" s="16">
        <v>8</v>
      </c>
      <c r="E7" s="17">
        <v>90.2865706806283</v>
      </c>
      <c r="F7" s="18">
        <v>5</v>
      </c>
      <c r="G7" s="19">
        <f t="shared" si="0"/>
        <v>13</v>
      </c>
      <c r="H7" s="20">
        <v>6</v>
      </c>
      <c r="I7" s="19" t="s">
        <v>31</v>
      </c>
      <c r="J7" s="17" t="s">
        <v>22</v>
      </c>
      <c r="K7" s="34" t="s">
        <v>159</v>
      </c>
      <c r="L7" s="22" t="s">
        <v>339</v>
      </c>
      <c r="M7" s="23" t="s">
        <v>29</v>
      </c>
    </row>
    <row r="8" ht="57" spans="1:13">
      <c r="A8" s="13" t="s">
        <v>330</v>
      </c>
      <c r="B8" s="14" t="s">
        <v>340</v>
      </c>
      <c r="C8" s="15">
        <v>95.5261780104712</v>
      </c>
      <c r="D8" s="16">
        <v>7</v>
      </c>
      <c r="E8" s="17">
        <v>88.2457068062827</v>
      </c>
      <c r="F8" s="18">
        <v>8</v>
      </c>
      <c r="G8" s="19">
        <f t="shared" si="0"/>
        <v>15</v>
      </c>
      <c r="H8" s="20">
        <v>7</v>
      </c>
      <c r="I8" s="19" t="s">
        <v>31</v>
      </c>
      <c r="J8" s="17" t="s">
        <v>22</v>
      </c>
      <c r="K8" s="34" t="s">
        <v>159</v>
      </c>
      <c r="L8" s="22" t="s">
        <v>341</v>
      </c>
      <c r="M8" s="23" t="s">
        <v>29</v>
      </c>
    </row>
    <row r="9" s="1" customFormat="1" spans="1:13">
      <c r="A9" s="24" t="s">
        <v>330</v>
      </c>
      <c r="B9" s="25" t="s">
        <v>342</v>
      </c>
      <c r="C9" s="26">
        <v>95.7879581151832</v>
      </c>
      <c r="D9" s="27">
        <v>6</v>
      </c>
      <c r="E9" s="28">
        <v>87.86277486911</v>
      </c>
      <c r="F9" s="29">
        <v>10</v>
      </c>
      <c r="G9" s="29">
        <f t="shared" si="0"/>
        <v>16</v>
      </c>
      <c r="H9" s="20">
        <v>8</v>
      </c>
      <c r="I9" s="29" t="s">
        <v>31</v>
      </c>
      <c r="J9" s="28" t="s">
        <v>22</v>
      </c>
      <c r="K9" s="30" t="s">
        <v>174</v>
      </c>
      <c r="L9" s="36" t="s">
        <v>165</v>
      </c>
      <c r="M9" s="32"/>
    </row>
    <row r="10" ht="79.8" spans="1:13">
      <c r="A10" s="13" t="s">
        <v>330</v>
      </c>
      <c r="B10" s="14" t="s">
        <v>343</v>
      </c>
      <c r="C10" s="15">
        <v>93.955497382199</v>
      </c>
      <c r="D10" s="16">
        <v>12</v>
      </c>
      <c r="E10" s="37">
        <v>89.8332984293194</v>
      </c>
      <c r="F10" s="18">
        <v>6</v>
      </c>
      <c r="G10" s="19">
        <f t="shared" si="0"/>
        <v>18</v>
      </c>
      <c r="H10" s="20">
        <v>9</v>
      </c>
      <c r="I10" s="19" t="s">
        <v>31</v>
      </c>
      <c r="J10" s="17" t="s">
        <v>22</v>
      </c>
      <c r="K10" s="34" t="s">
        <v>159</v>
      </c>
      <c r="L10" s="22" t="s">
        <v>344</v>
      </c>
      <c r="M10" s="23" t="s">
        <v>29</v>
      </c>
    </row>
    <row r="11" ht="22.8" spans="1:13">
      <c r="A11" s="13" t="s">
        <v>330</v>
      </c>
      <c r="B11" s="14" t="s">
        <v>345</v>
      </c>
      <c r="C11" s="15">
        <v>95.0026178010471</v>
      </c>
      <c r="D11" s="16">
        <v>9</v>
      </c>
      <c r="E11" s="17">
        <v>87.7065706806283</v>
      </c>
      <c r="F11" s="18">
        <v>11</v>
      </c>
      <c r="G11" s="19">
        <f t="shared" si="0"/>
        <v>20</v>
      </c>
      <c r="H11" s="20">
        <v>10</v>
      </c>
      <c r="I11" s="19" t="s">
        <v>31</v>
      </c>
      <c r="J11" s="17" t="s">
        <v>22</v>
      </c>
      <c r="K11" s="34" t="s">
        <v>174</v>
      </c>
      <c r="L11" s="22" t="s">
        <v>346</v>
      </c>
      <c r="M11" s="23" t="s">
        <v>29</v>
      </c>
    </row>
    <row r="12" ht="171" spans="1:13">
      <c r="A12" s="13" t="s">
        <v>330</v>
      </c>
      <c r="B12" s="14" t="s">
        <v>347</v>
      </c>
      <c r="C12" s="15">
        <v>91.8612565445026</v>
      </c>
      <c r="D12" s="16">
        <v>14</v>
      </c>
      <c r="E12" s="17">
        <v>88.1067539267016</v>
      </c>
      <c r="F12" s="18">
        <v>9</v>
      </c>
      <c r="G12" s="19">
        <f t="shared" si="0"/>
        <v>23</v>
      </c>
      <c r="H12" s="20">
        <v>11</v>
      </c>
      <c r="I12" s="19" t="s">
        <v>31</v>
      </c>
      <c r="J12" s="17" t="s">
        <v>22</v>
      </c>
      <c r="K12" s="34" t="s">
        <v>174</v>
      </c>
      <c r="L12" s="22" t="s">
        <v>348</v>
      </c>
      <c r="M12" s="23" t="s">
        <v>29</v>
      </c>
    </row>
    <row r="13" s="1" customFormat="1" spans="1:13">
      <c r="A13" s="24" t="s">
        <v>330</v>
      </c>
      <c r="B13" s="25" t="s">
        <v>349</v>
      </c>
      <c r="C13" s="26">
        <v>94.217277486911</v>
      </c>
      <c r="D13" s="27">
        <v>11</v>
      </c>
      <c r="E13" s="28">
        <v>86.8603664921466</v>
      </c>
      <c r="F13" s="29">
        <v>12</v>
      </c>
      <c r="G13" s="29">
        <f t="shared" si="0"/>
        <v>23</v>
      </c>
      <c r="H13" s="20">
        <v>12</v>
      </c>
      <c r="I13" s="29" t="s">
        <v>31</v>
      </c>
      <c r="J13" s="28" t="s">
        <v>22</v>
      </c>
      <c r="K13" s="30" t="s">
        <v>174</v>
      </c>
      <c r="L13" s="36" t="s">
        <v>165</v>
      </c>
      <c r="M13" s="32"/>
    </row>
    <row r="14" ht="45.6" spans="1:13">
      <c r="A14" s="13" t="s">
        <v>330</v>
      </c>
      <c r="B14" s="14" t="s">
        <v>350</v>
      </c>
      <c r="C14" s="38">
        <v>94.217277486911</v>
      </c>
      <c r="D14" s="16">
        <v>10</v>
      </c>
      <c r="E14" s="17">
        <v>86.8303664921466</v>
      </c>
      <c r="F14" s="18">
        <v>13</v>
      </c>
      <c r="G14" s="19">
        <f t="shared" si="0"/>
        <v>23</v>
      </c>
      <c r="H14" s="20">
        <v>13</v>
      </c>
      <c r="I14" s="19" t="s">
        <v>31</v>
      </c>
      <c r="J14" s="17" t="s">
        <v>22</v>
      </c>
      <c r="K14" s="34" t="s">
        <v>174</v>
      </c>
      <c r="L14" s="22" t="s">
        <v>351</v>
      </c>
      <c r="M14" s="23" t="s">
        <v>29</v>
      </c>
    </row>
    <row r="15" ht="22.8" spans="1:13">
      <c r="A15" s="13" t="s">
        <v>330</v>
      </c>
      <c r="B15" s="14" t="s">
        <v>352</v>
      </c>
      <c r="C15" s="38">
        <v>93.6937172774869</v>
      </c>
      <c r="D15" s="16">
        <v>13</v>
      </c>
      <c r="E15" s="17">
        <v>86.7062303664922</v>
      </c>
      <c r="F15" s="18">
        <v>14</v>
      </c>
      <c r="G15" s="19">
        <f t="shared" si="0"/>
        <v>27</v>
      </c>
      <c r="H15" s="20">
        <v>14</v>
      </c>
      <c r="I15" s="19" t="s">
        <v>31</v>
      </c>
      <c r="J15" s="17" t="s">
        <v>22</v>
      </c>
      <c r="K15" s="34" t="s">
        <v>174</v>
      </c>
      <c r="L15" s="22" t="s">
        <v>346</v>
      </c>
      <c r="M15" s="23" t="s">
        <v>29</v>
      </c>
    </row>
    <row r="16" ht="45.6" spans="1:13">
      <c r="A16" s="13" t="s">
        <v>330</v>
      </c>
      <c r="B16" s="14" t="s">
        <v>353</v>
      </c>
      <c r="C16" s="38">
        <v>89.7670157068063</v>
      </c>
      <c r="D16" s="16">
        <v>15</v>
      </c>
      <c r="E16" s="17">
        <v>83.0752094240838</v>
      </c>
      <c r="F16" s="18">
        <v>15</v>
      </c>
      <c r="G16" s="19">
        <f t="shared" si="0"/>
        <v>30</v>
      </c>
      <c r="H16" s="20">
        <v>15</v>
      </c>
      <c r="I16" s="19" t="s">
        <v>31</v>
      </c>
      <c r="J16" s="17" t="s">
        <v>22</v>
      </c>
      <c r="K16" s="34" t="s">
        <v>174</v>
      </c>
      <c r="L16" s="22" t="s">
        <v>354</v>
      </c>
      <c r="M16" s="23" t="s">
        <v>29</v>
      </c>
    </row>
    <row r="17" s="1" customFormat="1" spans="1:13">
      <c r="A17" s="24" t="s">
        <v>330</v>
      </c>
      <c r="B17" s="25" t="s">
        <v>355</v>
      </c>
      <c r="C17" s="26">
        <v>87.934554973822</v>
      </c>
      <c r="D17" s="27">
        <v>17</v>
      </c>
      <c r="E17" s="28">
        <v>83.0507329842932</v>
      </c>
      <c r="F17" s="29">
        <v>16</v>
      </c>
      <c r="G17" s="29">
        <f t="shared" si="0"/>
        <v>33</v>
      </c>
      <c r="H17" s="20">
        <v>16</v>
      </c>
      <c r="I17" s="29" t="s">
        <v>31</v>
      </c>
      <c r="J17" s="28" t="s">
        <v>22</v>
      </c>
      <c r="K17" s="30" t="s">
        <v>174</v>
      </c>
      <c r="L17" s="36" t="s">
        <v>165</v>
      </c>
      <c r="M17" s="32"/>
    </row>
    <row r="18" s="1" customFormat="1" spans="1:13">
      <c r="A18" s="24" t="s">
        <v>330</v>
      </c>
      <c r="B18" s="25" t="s">
        <v>356</v>
      </c>
      <c r="C18" s="26">
        <v>87.434554973822</v>
      </c>
      <c r="D18" s="27">
        <v>18</v>
      </c>
      <c r="E18" s="28">
        <v>82.8507329842932</v>
      </c>
      <c r="F18" s="29">
        <v>17</v>
      </c>
      <c r="G18" s="29">
        <f t="shared" si="0"/>
        <v>35</v>
      </c>
      <c r="H18" s="20">
        <v>17</v>
      </c>
      <c r="I18" s="29" t="s">
        <v>31</v>
      </c>
      <c r="J18" s="28" t="s">
        <v>180</v>
      </c>
      <c r="K18" s="30" t="s">
        <v>174</v>
      </c>
      <c r="L18" s="36"/>
      <c r="M18" s="32"/>
    </row>
    <row r="19" s="1" customFormat="1" spans="1:13">
      <c r="A19" s="24" t="s">
        <v>330</v>
      </c>
      <c r="B19" s="25" t="s">
        <v>357</v>
      </c>
      <c r="C19" s="26">
        <v>88.7198952879581</v>
      </c>
      <c r="D19" s="27">
        <v>16</v>
      </c>
      <c r="E19" s="28">
        <v>82.1969371727749</v>
      </c>
      <c r="F19" s="29">
        <v>20</v>
      </c>
      <c r="G19" s="29">
        <f t="shared" si="0"/>
        <v>36</v>
      </c>
      <c r="H19" s="20">
        <v>18</v>
      </c>
      <c r="I19" s="29" t="s">
        <v>358</v>
      </c>
      <c r="J19" s="28" t="s">
        <v>22</v>
      </c>
      <c r="K19" s="30" t="s">
        <v>165</v>
      </c>
      <c r="L19" s="36"/>
      <c r="M19" s="32"/>
    </row>
    <row r="20" s="1" customFormat="1" spans="1:13">
      <c r="A20" s="24" t="s">
        <v>330</v>
      </c>
      <c r="B20" s="25" t="s">
        <v>359</v>
      </c>
      <c r="C20" s="26">
        <v>87.4109947643979</v>
      </c>
      <c r="D20" s="27">
        <v>19</v>
      </c>
      <c r="E20" s="28">
        <v>82.7415968586388</v>
      </c>
      <c r="F20" s="29">
        <v>18</v>
      </c>
      <c r="G20" s="29">
        <f t="shared" si="0"/>
        <v>37</v>
      </c>
      <c r="H20" s="20">
        <v>19</v>
      </c>
      <c r="I20" s="29" t="s">
        <v>31</v>
      </c>
      <c r="J20" s="28" t="s">
        <v>22</v>
      </c>
      <c r="K20" s="30" t="s">
        <v>174</v>
      </c>
      <c r="L20" s="36" t="s">
        <v>165</v>
      </c>
      <c r="M20" s="32"/>
    </row>
    <row r="21" s="2" customFormat="1" spans="1:13">
      <c r="A21" s="13" t="s">
        <v>330</v>
      </c>
      <c r="B21" s="14" t="s">
        <v>360</v>
      </c>
      <c r="C21" s="38">
        <v>86.6256544502618</v>
      </c>
      <c r="D21" s="16">
        <v>21</v>
      </c>
      <c r="E21" s="17">
        <v>82.3753926701571</v>
      </c>
      <c r="F21" s="18">
        <v>19</v>
      </c>
      <c r="G21" s="19">
        <f t="shared" si="0"/>
        <v>40</v>
      </c>
      <c r="H21" s="20">
        <v>20</v>
      </c>
      <c r="I21" s="19"/>
      <c r="J21" s="17"/>
      <c r="K21" s="39"/>
      <c r="L21" s="40"/>
      <c r="M21" s="41"/>
    </row>
    <row r="22" spans="1:13">
      <c r="A22" s="13" t="s">
        <v>330</v>
      </c>
      <c r="B22" s="14" t="s">
        <v>361</v>
      </c>
      <c r="C22" s="38">
        <v>84.8167539267016</v>
      </c>
      <c r="D22" s="16">
        <v>22</v>
      </c>
      <c r="E22" s="17">
        <v>81.320052356021</v>
      </c>
      <c r="F22" s="18">
        <v>23</v>
      </c>
      <c r="G22" s="19">
        <f t="shared" si="0"/>
        <v>45</v>
      </c>
      <c r="H22" s="20">
        <v>21</v>
      </c>
      <c r="I22" s="19"/>
      <c r="J22" s="17"/>
      <c r="K22" s="17"/>
      <c r="L22" s="40"/>
      <c r="M22" s="23"/>
    </row>
    <row r="23" spans="1:13">
      <c r="A23" s="13" t="s">
        <v>330</v>
      </c>
      <c r="B23" s="14" t="s">
        <v>362</v>
      </c>
      <c r="C23" s="38">
        <v>86.8874345549738</v>
      </c>
      <c r="D23" s="16">
        <v>20</v>
      </c>
      <c r="E23" s="17">
        <v>80.9424607329843</v>
      </c>
      <c r="F23" s="18">
        <v>25</v>
      </c>
      <c r="G23" s="19">
        <f t="shared" si="0"/>
        <v>45</v>
      </c>
      <c r="H23" s="20">
        <v>22</v>
      </c>
      <c r="I23" s="42"/>
      <c r="J23" s="17"/>
      <c r="K23" s="17"/>
      <c r="L23" s="40"/>
      <c r="M23" s="23"/>
    </row>
    <row r="24" spans="1:13">
      <c r="A24" s="13" t="s">
        <v>330</v>
      </c>
      <c r="B24" s="14" t="s">
        <v>363</v>
      </c>
      <c r="C24" s="38">
        <v>82.9842931937173</v>
      </c>
      <c r="D24" s="16">
        <v>26</v>
      </c>
      <c r="E24" s="17">
        <v>81.6805759162304</v>
      </c>
      <c r="F24" s="18">
        <v>21</v>
      </c>
      <c r="G24" s="19">
        <f t="shared" si="0"/>
        <v>47</v>
      </c>
      <c r="H24" s="20">
        <v>23</v>
      </c>
      <c r="I24" s="19"/>
      <c r="J24" s="17"/>
      <c r="K24" s="39"/>
      <c r="L24" s="40"/>
      <c r="M24" s="23"/>
    </row>
    <row r="25" spans="1:13">
      <c r="A25" s="13" t="s">
        <v>330</v>
      </c>
      <c r="B25" s="14" t="s">
        <v>364</v>
      </c>
      <c r="C25" s="38">
        <v>84.6802689662252</v>
      </c>
      <c r="D25" s="16">
        <v>23</v>
      </c>
      <c r="E25" s="17">
        <v>81.2581613797351</v>
      </c>
      <c r="F25" s="18">
        <v>24</v>
      </c>
      <c r="G25" s="19">
        <f t="shared" si="0"/>
        <v>47</v>
      </c>
      <c r="H25" s="20">
        <v>24</v>
      </c>
      <c r="I25" s="19"/>
      <c r="J25" s="17"/>
      <c r="K25" s="17"/>
      <c r="L25" s="40"/>
      <c r="M25" s="23"/>
    </row>
    <row r="26" spans="1:13">
      <c r="A26" s="13" t="s">
        <v>330</v>
      </c>
      <c r="B26" s="14" t="s">
        <v>365</v>
      </c>
      <c r="C26" s="38">
        <v>82.6989528795812</v>
      </c>
      <c r="D26" s="16">
        <v>27</v>
      </c>
      <c r="E26" s="17">
        <v>81.3793717277487</v>
      </c>
      <c r="F26" s="18">
        <v>22</v>
      </c>
      <c r="G26" s="19">
        <f t="shared" si="0"/>
        <v>49</v>
      </c>
      <c r="H26" s="20">
        <v>25</v>
      </c>
      <c r="I26" s="19"/>
      <c r="J26" s="17"/>
      <c r="K26" s="39"/>
      <c r="L26" s="40"/>
      <c r="M26" s="23"/>
    </row>
    <row r="27" spans="1:13">
      <c r="A27" s="13" t="s">
        <v>330</v>
      </c>
      <c r="B27" s="14" t="s">
        <v>366</v>
      </c>
      <c r="C27" s="38">
        <v>83.5078534031414</v>
      </c>
      <c r="D27" s="16">
        <v>24</v>
      </c>
      <c r="E27" s="17">
        <v>80.6547120418848</v>
      </c>
      <c r="F27" s="18">
        <v>27</v>
      </c>
      <c r="G27" s="19">
        <f t="shared" si="0"/>
        <v>51</v>
      </c>
      <c r="H27" s="20">
        <v>26</v>
      </c>
      <c r="I27" s="42"/>
      <c r="J27" s="17"/>
      <c r="K27" s="17"/>
      <c r="L27" s="40"/>
      <c r="M27" s="23"/>
    </row>
    <row r="28" spans="1:13">
      <c r="A28" s="13" t="s">
        <v>330</v>
      </c>
      <c r="B28" s="14" t="s">
        <v>367</v>
      </c>
      <c r="C28" s="38">
        <v>83.2225130890052</v>
      </c>
      <c r="D28" s="16">
        <v>25</v>
      </c>
      <c r="E28" s="17">
        <v>80.0635078534032</v>
      </c>
      <c r="F28" s="18">
        <v>28</v>
      </c>
      <c r="G28" s="19">
        <f t="shared" si="0"/>
        <v>53</v>
      </c>
      <c r="H28" s="20">
        <v>27</v>
      </c>
      <c r="I28" s="19"/>
      <c r="J28" s="17"/>
      <c r="K28" s="17"/>
      <c r="L28" s="40"/>
      <c r="M28" s="23"/>
    </row>
    <row r="29" spans="1:13">
      <c r="A29" s="13" t="s">
        <v>330</v>
      </c>
      <c r="B29" s="14" t="s">
        <v>368</v>
      </c>
      <c r="C29" s="38">
        <v>82.1989528795812</v>
      </c>
      <c r="D29" s="16">
        <v>29</v>
      </c>
      <c r="E29" s="17">
        <v>80.7693717277487</v>
      </c>
      <c r="F29" s="18">
        <v>26</v>
      </c>
      <c r="G29" s="19">
        <f t="shared" si="0"/>
        <v>55</v>
      </c>
      <c r="H29" s="20">
        <v>28</v>
      </c>
      <c r="I29" s="42"/>
      <c r="J29" s="17"/>
      <c r="K29" s="17"/>
      <c r="L29" s="40"/>
      <c r="M29" s="23"/>
    </row>
    <row r="30" spans="1:13">
      <c r="A30" s="13" t="s">
        <v>330</v>
      </c>
      <c r="B30" s="14" t="s">
        <v>369</v>
      </c>
      <c r="C30" s="38">
        <v>81.413612565445</v>
      </c>
      <c r="D30" s="16">
        <v>32</v>
      </c>
      <c r="E30" s="17">
        <v>79.178167539267</v>
      </c>
      <c r="F30" s="18">
        <v>29</v>
      </c>
      <c r="G30" s="19">
        <f t="shared" si="0"/>
        <v>61</v>
      </c>
      <c r="H30" s="20">
        <v>29</v>
      </c>
      <c r="I30" s="42"/>
      <c r="J30" s="17"/>
      <c r="K30" s="17"/>
      <c r="L30" s="40"/>
      <c r="M30" s="23"/>
    </row>
    <row r="31" spans="1:13">
      <c r="A31" s="13" t="s">
        <v>330</v>
      </c>
      <c r="B31" s="14" t="s">
        <v>370</v>
      </c>
      <c r="C31" s="38">
        <v>81.413612565445</v>
      </c>
      <c r="D31" s="16">
        <v>31</v>
      </c>
      <c r="E31" s="17">
        <v>79.093167539267</v>
      </c>
      <c r="F31" s="18">
        <v>30</v>
      </c>
      <c r="G31" s="19">
        <f t="shared" si="0"/>
        <v>61</v>
      </c>
      <c r="H31" s="20">
        <v>30</v>
      </c>
      <c r="I31" s="42"/>
      <c r="J31" s="17"/>
      <c r="K31" s="17"/>
      <c r="L31" s="40"/>
      <c r="M31" s="23"/>
    </row>
    <row r="32" spans="1:13">
      <c r="A32" s="13" t="s">
        <v>330</v>
      </c>
      <c r="B32" s="14" t="s">
        <v>371</v>
      </c>
      <c r="C32" s="38">
        <v>81.651832460733</v>
      </c>
      <c r="D32" s="16">
        <v>30</v>
      </c>
      <c r="E32" s="17">
        <v>78.2010994764398</v>
      </c>
      <c r="F32" s="18">
        <v>32</v>
      </c>
      <c r="G32" s="19">
        <f t="shared" si="0"/>
        <v>62</v>
      </c>
      <c r="H32" s="20">
        <v>31</v>
      </c>
      <c r="I32" s="42"/>
      <c r="J32" s="17"/>
      <c r="K32" s="17"/>
      <c r="L32" s="40"/>
      <c r="M32" s="23"/>
    </row>
    <row r="33" spans="1:13">
      <c r="A33" s="13" t="s">
        <v>330</v>
      </c>
      <c r="B33" s="14" t="s">
        <v>372</v>
      </c>
      <c r="C33" s="38">
        <v>82.6270916743661</v>
      </c>
      <c r="D33" s="16">
        <v>28</v>
      </c>
      <c r="E33" s="17">
        <v>77.3662550046197</v>
      </c>
      <c r="F33" s="18">
        <v>35</v>
      </c>
      <c r="G33" s="19">
        <f t="shared" si="0"/>
        <v>63</v>
      </c>
      <c r="H33" s="20">
        <v>32</v>
      </c>
      <c r="I33" s="42"/>
      <c r="J33" s="17"/>
      <c r="K33" s="17"/>
      <c r="L33" s="40"/>
      <c r="M33" s="23"/>
    </row>
    <row r="34" spans="1:13">
      <c r="A34" s="13" t="s">
        <v>330</v>
      </c>
      <c r="B34" s="14" t="s">
        <v>373</v>
      </c>
      <c r="C34" s="38">
        <v>80.6282722513089</v>
      </c>
      <c r="D34" s="16">
        <v>34</v>
      </c>
      <c r="E34" s="17">
        <v>78.7869633507853</v>
      </c>
      <c r="F34" s="18">
        <v>31</v>
      </c>
      <c r="G34" s="19">
        <f t="shared" si="0"/>
        <v>65</v>
      </c>
      <c r="H34" s="20">
        <v>33</v>
      </c>
      <c r="I34" s="42"/>
      <c r="J34" s="17"/>
      <c r="K34" s="17"/>
      <c r="L34" s="40"/>
      <c r="M34" s="23"/>
    </row>
    <row r="35" spans="1:13">
      <c r="A35" s="13" t="s">
        <v>330</v>
      </c>
      <c r="B35" s="14" t="s">
        <v>374</v>
      </c>
      <c r="C35" s="38">
        <v>81.3438558669541</v>
      </c>
      <c r="D35" s="16">
        <v>33</v>
      </c>
      <c r="E35" s="17">
        <v>77.6313135201725</v>
      </c>
      <c r="F35" s="18">
        <v>34</v>
      </c>
      <c r="G35" s="19">
        <f t="shared" si="0"/>
        <v>67</v>
      </c>
      <c r="H35" s="20">
        <v>34</v>
      </c>
      <c r="I35" s="42"/>
      <c r="J35" s="17"/>
      <c r="K35" s="17"/>
      <c r="L35" s="40"/>
      <c r="M35" s="23"/>
    </row>
    <row r="36" spans="1:13">
      <c r="A36" s="13" t="s">
        <v>330</v>
      </c>
      <c r="B36" s="14" t="s">
        <v>375</v>
      </c>
      <c r="C36" s="38">
        <v>79.8193717277487</v>
      </c>
      <c r="D36" s="16">
        <v>35</v>
      </c>
      <c r="E36" s="17">
        <v>78.0616230366492</v>
      </c>
      <c r="F36" s="18">
        <v>33</v>
      </c>
      <c r="G36" s="19">
        <f t="shared" si="0"/>
        <v>68</v>
      </c>
      <c r="H36" s="20">
        <v>35</v>
      </c>
      <c r="I36" s="42"/>
      <c r="J36" s="17"/>
      <c r="K36" s="17"/>
      <c r="L36" s="40"/>
      <c r="M36" s="23"/>
    </row>
    <row r="37" spans="1:13">
      <c r="A37" s="13" t="s">
        <v>330</v>
      </c>
      <c r="B37" s="14" t="s">
        <v>376</v>
      </c>
      <c r="C37" s="38">
        <v>78.2486910994764</v>
      </c>
      <c r="D37" s="16">
        <v>36</v>
      </c>
      <c r="E37" s="17">
        <v>75.5842146596859</v>
      </c>
      <c r="F37" s="18">
        <v>36</v>
      </c>
      <c r="G37" s="19">
        <f t="shared" si="0"/>
        <v>72</v>
      </c>
      <c r="H37" s="20">
        <v>36</v>
      </c>
      <c r="I37" s="42"/>
      <c r="J37" s="17"/>
      <c r="K37" s="17"/>
      <c r="L37" s="40"/>
      <c r="M37" s="23"/>
    </row>
    <row r="38" spans="1:13">
      <c r="A38" s="13" t="s">
        <v>330</v>
      </c>
      <c r="B38" s="14" t="s">
        <v>377</v>
      </c>
      <c r="C38" s="38">
        <v>76.9633507853403</v>
      </c>
      <c r="D38" s="16">
        <v>37</v>
      </c>
      <c r="E38" s="17">
        <v>75.5280104712042</v>
      </c>
      <c r="F38" s="18">
        <v>37</v>
      </c>
      <c r="G38" s="19">
        <f t="shared" si="0"/>
        <v>74</v>
      </c>
      <c r="H38" s="20">
        <v>37</v>
      </c>
      <c r="I38" s="42"/>
      <c r="J38" s="17"/>
      <c r="K38" s="17"/>
      <c r="L38" s="40"/>
      <c r="M38" s="23"/>
    </row>
    <row r="39" spans="1:13">
      <c r="A39" s="13" t="s">
        <v>330</v>
      </c>
      <c r="B39" s="14" t="s">
        <v>378</v>
      </c>
      <c r="C39" s="38">
        <v>75.1073298429319</v>
      </c>
      <c r="D39" s="16">
        <v>39</v>
      </c>
      <c r="E39" s="17">
        <v>75.3743979057592</v>
      </c>
      <c r="F39" s="18">
        <v>38</v>
      </c>
      <c r="G39" s="19">
        <f t="shared" si="0"/>
        <v>77</v>
      </c>
      <c r="H39" s="20">
        <v>38</v>
      </c>
      <c r="I39" s="42"/>
      <c r="J39" s="17"/>
      <c r="K39" s="17"/>
      <c r="L39" s="40"/>
      <c r="M39" s="23"/>
    </row>
    <row r="40" spans="1:13">
      <c r="A40" s="13" t="s">
        <v>330</v>
      </c>
      <c r="B40" s="14" t="s">
        <v>379</v>
      </c>
      <c r="C40" s="38">
        <v>75.130890052356</v>
      </c>
      <c r="D40" s="16">
        <v>38</v>
      </c>
      <c r="E40" s="17">
        <v>74.2685340314136</v>
      </c>
      <c r="F40" s="18">
        <v>39</v>
      </c>
      <c r="G40" s="19">
        <f t="shared" si="0"/>
        <v>77</v>
      </c>
      <c r="H40" s="20">
        <v>39</v>
      </c>
      <c r="I40" s="42"/>
      <c r="J40" s="17"/>
      <c r="K40" s="17"/>
      <c r="L40" s="40"/>
      <c r="M40" s="23"/>
    </row>
    <row r="41" spans="1:13">
      <c r="A41" s="13" t="s">
        <v>330</v>
      </c>
      <c r="B41" s="14" t="s">
        <v>380</v>
      </c>
      <c r="C41" s="38">
        <v>73.5602094240838</v>
      </c>
      <c r="D41" s="16">
        <v>41</v>
      </c>
      <c r="E41" s="17">
        <v>73.7411256544503</v>
      </c>
      <c r="F41" s="18">
        <v>40</v>
      </c>
      <c r="G41" s="19">
        <f t="shared" si="0"/>
        <v>81</v>
      </c>
      <c r="H41" s="20">
        <v>40</v>
      </c>
      <c r="I41" s="42"/>
      <c r="J41" s="17"/>
      <c r="K41" s="17"/>
      <c r="L41" s="40"/>
      <c r="M41" s="23"/>
    </row>
    <row r="42" spans="1:13">
      <c r="A42" s="13" t="s">
        <v>330</v>
      </c>
      <c r="B42" s="14" t="s">
        <v>381</v>
      </c>
      <c r="C42" s="15">
        <v>73.8219895287958</v>
      </c>
      <c r="D42" s="16">
        <v>40</v>
      </c>
      <c r="E42" s="17">
        <v>73.1431937172775</v>
      </c>
      <c r="F42" s="18">
        <v>42</v>
      </c>
      <c r="G42" s="19">
        <f t="shared" si="0"/>
        <v>82</v>
      </c>
      <c r="H42" s="20">
        <v>41</v>
      </c>
      <c r="I42" s="43"/>
      <c r="J42" s="17"/>
      <c r="K42" s="17"/>
      <c r="L42" s="40"/>
      <c r="M42" s="23"/>
    </row>
    <row r="43" spans="1:13">
      <c r="A43" s="13" t="s">
        <v>330</v>
      </c>
      <c r="B43" s="14" t="s">
        <v>382</v>
      </c>
      <c r="C43" s="38">
        <v>72.5130890052356</v>
      </c>
      <c r="D43" s="16">
        <v>43</v>
      </c>
      <c r="E43" s="17">
        <v>73.1728534031414</v>
      </c>
      <c r="F43" s="18">
        <v>41</v>
      </c>
      <c r="G43" s="19">
        <f t="shared" si="0"/>
        <v>84</v>
      </c>
      <c r="H43" s="20">
        <v>42</v>
      </c>
      <c r="I43" s="43"/>
      <c r="J43" s="17"/>
      <c r="K43" s="17"/>
      <c r="L43" s="40"/>
      <c r="M43" s="23"/>
    </row>
    <row r="44" spans="1:13">
      <c r="A44" s="13" t="s">
        <v>330</v>
      </c>
      <c r="B44" s="14" t="s">
        <v>383</v>
      </c>
      <c r="C44" s="15">
        <v>73.0366492146597</v>
      </c>
      <c r="D44" s="16">
        <v>42</v>
      </c>
      <c r="E44" s="17">
        <v>72.5369895287958</v>
      </c>
      <c r="F44" s="18">
        <v>43</v>
      </c>
      <c r="G44" s="19">
        <f t="shared" si="0"/>
        <v>85</v>
      </c>
      <c r="H44" s="20">
        <v>43</v>
      </c>
      <c r="I44" s="43"/>
      <c r="J44" s="17"/>
      <c r="K44" s="17"/>
      <c r="L44" s="40"/>
      <c r="M44" s="23"/>
    </row>
    <row r="45" spans="1:13">
      <c r="A45" s="13" t="s">
        <v>330</v>
      </c>
      <c r="B45" s="14" t="s">
        <v>384</v>
      </c>
      <c r="C45" s="15">
        <v>68.3246073298429</v>
      </c>
      <c r="D45" s="16">
        <v>44</v>
      </c>
      <c r="E45" s="17">
        <v>70.0097643979058</v>
      </c>
      <c r="F45" s="18">
        <v>44</v>
      </c>
      <c r="G45" s="19">
        <f t="shared" si="0"/>
        <v>88</v>
      </c>
      <c r="H45" s="20">
        <v>44</v>
      </c>
      <c r="I45" s="43"/>
      <c r="J45" s="17"/>
      <c r="K45" s="17"/>
      <c r="L45" s="40"/>
      <c r="M45" s="23"/>
    </row>
    <row r="46" spans="1:13">
      <c r="A46" s="13" t="s">
        <v>330</v>
      </c>
      <c r="B46" s="14" t="s">
        <v>385</v>
      </c>
      <c r="C46" s="15">
        <v>62.565445026178</v>
      </c>
      <c r="D46" s="16">
        <v>45</v>
      </c>
      <c r="E46" s="17">
        <v>67.8942670157068</v>
      </c>
      <c r="F46" s="18">
        <v>45</v>
      </c>
      <c r="G46" s="19">
        <f t="shared" si="0"/>
        <v>90</v>
      </c>
      <c r="H46" s="20">
        <v>45</v>
      </c>
      <c r="I46" s="43"/>
      <c r="J46" s="17"/>
      <c r="K46" s="17"/>
      <c r="L46" s="40"/>
      <c r="M46" s="23"/>
    </row>
    <row r="47" customFormat="1" spans="1:13">
      <c r="A47" s="13" t="s">
        <v>330</v>
      </c>
      <c r="B47" s="14" t="s">
        <v>386</v>
      </c>
      <c r="C47" s="15">
        <v>58.9005235602094</v>
      </c>
      <c r="D47" s="16">
        <v>46</v>
      </c>
      <c r="E47" s="17">
        <v>65.2403141361256</v>
      </c>
      <c r="F47" s="18">
        <v>46</v>
      </c>
      <c r="G47" s="19">
        <f t="shared" si="0"/>
        <v>92</v>
      </c>
      <c r="H47" s="20">
        <v>46</v>
      </c>
      <c r="I47" s="43"/>
      <c r="J47" s="17"/>
      <c r="K47" s="17"/>
      <c r="L47" s="40"/>
      <c r="M47" s="23"/>
    </row>
    <row r="48" customFormat="1" spans="1:13">
      <c r="A48" s="13" t="s">
        <v>330</v>
      </c>
      <c r="B48" s="14" t="s">
        <v>387</v>
      </c>
      <c r="C48" s="15">
        <v>47.3821989528796</v>
      </c>
      <c r="D48" s="16">
        <v>47</v>
      </c>
      <c r="E48" s="17">
        <v>58.9793193717277</v>
      </c>
      <c r="F48" s="18">
        <v>47</v>
      </c>
      <c r="G48" s="19">
        <f t="shared" si="0"/>
        <v>94</v>
      </c>
      <c r="H48" s="20">
        <v>47</v>
      </c>
      <c r="I48" s="43"/>
      <c r="J48" s="17"/>
      <c r="K48" s="17"/>
      <c r="L48" s="40"/>
      <c r="M48" s="23"/>
    </row>
  </sheetData>
  <autoFilter xmlns:etc="http://www.wps.cn/officeDocument/2017/etCustomData" ref="A1:M48" etc:filterBottomFollowUsedRange="0">
    <extLst/>
  </autoFilter>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22英语一班</vt:lpstr>
      <vt:lpstr>22英语二班</vt:lpstr>
      <vt:lpstr>22英语三班</vt:lpstr>
      <vt:lpstr>22英语四班</vt:lpstr>
      <vt:lpstr>24英语专升本一班</vt:lpstr>
      <vt:lpstr>24英语专升本二班</vt:lpstr>
      <vt:lpstr>24英语专升本三班</vt:lpstr>
      <vt:lpstr>24英语专升本四班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L.X.Z</cp:lastModifiedBy>
  <dcterms:created xsi:type="dcterms:W3CDTF">2022-11-24T08:29:00Z</dcterms:created>
  <dcterms:modified xsi:type="dcterms:W3CDTF">2026-01-07T07:58:10Z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F760DD52EC62496FBCCB8E8310833E48_12</vt:lpwstr>
  </property>
  <property fmtid="{D5CDD505-2E9C-101B-9397-08002B2CF9AE}" pid="4" name="CalculationRule">
    <vt:i4>0</vt:i4>
  </property>
</Properties>
</file>