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E:\学风\2024优秀毕业生\前期数据公示\"/>
    </mc:Choice>
  </mc:AlternateContent>
  <xr:revisionPtr revIDLastSave="0" documentId="13_ncr:1_{5C8C35F7-6BE1-467D-92A9-91F0FBF1030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20英语一班" sheetId="1" r:id="rId1"/>
    <sheet name="20英语二班" sheetId="2" r:id="rId2"/>
    <sheet name="20英语三班" sheetId="3" r:id="rId3"/>
    <sheet name="22英语专升本一班" sheetId="7" r:id="rId4"/>
    <sheet name="22英语专升本二班" sheetId="8" r:id="rId5"/>
    <sheet name="22英语专升本三班" sheetId="9" r:id="rId6"/>
    <sheet name="22英语专升本四班" sheetId="10" r:id="rId7"/>
  </sheets>
  <definedNames>
    <definedName name="_xlnm._FilterDatabase" localSheetId="1" hidden="1">'20英语二班'!$A$1:$S$28</definedName>
    <definedName name="_xlnm._FilterDatabase" localSheetId="2" hidden="1">'20英语三班'!$A$1:$R$26</definedName>
    <definedName name="_xlnm._FilterDatabase" localSheetId="0" hidden="1">'20英语一班'!$A$1:$R$30</definedName>
    <definedName name="_xlnm._FilterDatabase" localSheetId="4" hidden="1">'22英语专升本二班'!$A$1:$L$45</definedName>
    <definedName name="_xlnm._FilterDatabase" localSheetId="5" hidden="1">'22英语专升本三班'!$A$1:$L$45</definedName>
    <definedName name="_xlnm._FilterDatabase" localSheetId="6" hidden="1">'22英语专升本四班'!$A$1:$L$46</definedName>
    <definedName name="_xlnm._FilterDatabase" localSheetId="3" hidden="1">'22英语专升本一班'!$A$1:$L$46</definedName>
  </definedNames>
  <calcPr calcId="191029"/>
</workbook>
</file>

<file path=xl/calcChain.xml><?xml version="1.0" encoding="utf-8"?>
<calcChain xmlns="http://schemas.openxmlformats.org/spreadsheetml/2006/main">
  <c r="K22" i="2" l="1"/>
  <c r="K21" i="2"/>
  <c r="K16" i="2"/>
  <c r="K26" i="2"/>
  <c r="K27" i="2"/>
  <c r="K29" i="2"/>
  <c r="K30" i="2"/>
  <c r="K32" i="2"/>
  <c r="K35" i="2"/>
  <c r="K36" i="2"/>
  <c r="K2" i="2"/>
  <c r="K3" i="2"/>
  <c r="L3" i="2" s="1"/>
  <c r="K7" i="2"/>
  <c r="K6" i="2"/>
  <c r="K8" i="2"/>
  <c r="K14" i="2"/>
  <c r="K10" i="2"/>
  <c r="K5" i="2"/>
  <c r="K9" i="2"/>
  <c r="K17" i="2"/>
  <c r="K11" i="2"/>
  <c r="K15" i="2"/>
  <c r="K20" i="2"/>
  <c r="K19" i="2"/>
  <c r="L19" i="2" s="1"/>
  <c r="K23" i="2"/>
  <c r="K24" i="2"/>
  <c r="K13" i="2"/>
  <c r="K12" i="2"/>
  <c r="K25" i="2"/>
  <c r="K18" i="2"/>
  <c r="K31" i="2"/>
  <c r="K28" i="2"/>
  <c r="K34" i="2"/>
  <c r="K33" i="2"/>
  <c r="K4" i="2"/>
  <c r="J26" i="2"/>
  <c r="I22" i="2"/>
  <c r="I21" i="2"/>
  <c r="I16" i="2"/>
  <c r="I26" i="2"/>
  <c r="I27" i="2"/>
  <c r="I29" i="2"/>
  <c r="I30" i="2"/>
  <c r="I32" i="2"/>
  <c r="I35" i="2"/>
  <c r="I36" i="2"/>
  <c r="J36" i="2" s="1"/>
  <c r="I2" i="2"/>
  <c r="I3" i="2"/>
  <c r="I7" i="2"/>
  <c r="I6" i="2"/>
  <c r="I8" i="2"/>
  <c r="I14" i="2"/>
  <c r="J14" i="2" s="1"/>
  <c r="I10" i="2"/>
  <c r="I5" i="2"/>
  <c r="I9" i="2"/>
  <c r="I17" i="2"/>
  <c r="I11" i="2"/>
  <c r="I15" i="2"/>
  <c r="J15" i="2" s="1"/>
  <c r="I20" i="2"/>
  <c r="I19" i="2"/>
  <c r="I23" i="2"/>
  <c r="I24" i="2"/>
  <c r="I13" i="2"/>
  <c r="I12" i="2"/>
  <c r="J12" i="2" s="1"/>
  <c r="I25" i="2"/>
  <c r="I18" i="2"/>
  <c r="I31" i="2"/>
  <c r="I28" i="2"/>
  <c r="I34" i="2"/>
  <c r="I33" i="2"/>
  <c r="J33" i="2" s="1"/>
  <c r="I4" i="2"/>
  <c r="K16" i="3"/>
  <c r="K22" i="3"/>
  <c r="K17" i="3"/>
  <c r="K18" i="3"/>
  <c r="K27" i="3"/>
  <c r="K24" i="3"/>
  <c r="K20" i="3"/>
  <c r="K34" i="3"/>
  <c r="K35" i="3"/>
  <c r="K8" i="3"/>
  <c r="K4" i="3"/>
  <c r="K3" i="3"/>
  <c r="K5" i="3"/>
  <c r="K6" i="3"/>
  <c r="K9" i="3"/>
  <c r="K11" i="3"/>
  <c r="K12" i="3"/>
  <c r="K7" i="3"/>
  <c r="K10" i="3"/>
  <c r="K13" i="3"/>
  <c r="K14" i="3"/>
  <c r="K15" i="3"/>
  <c r="K19" i="3"/>
  <c r="K25" i="3"/>
  <c r="K21" i="3"/>
  <c r="K23" i="3"/>
  <c r="K28" i="3"/>
  <c r="K31" i="3"/>
  <c r="K26" i="3"/>
  <c r="K32" i="3"/>
  <c r="K30" i="3"/>
  <c r="K33" i="3"/>
  <c r="K29" i="3"/>
  <c r="K36" i="3"/>
  <c r="K2" i="3"/>
  <c r="I36" i="3"/>
  <c r="I16" i="3"/>
  <c r="J16" i="3" s="1"/>
  <c r="I22" i="3"/>
  <c r="I17" i="3"/>
  <c r="I18" i="3"/>
  <c r="I27" i="3"/>
  <c r="I24" i="3"/>
  <c r="I20" i="3"/>
  <c r="I34" i="3"/>
  <c r="I35" i="3"/>
  <c r="I8" i="3"/>
  <c r="I4" i="3"/>
  <c r="I3" i="3"/>
  <c r="I5" i="3"/>
  <c r="J5" i="3" s="1"/>
  <c r="I6" i="3"/>
  <c r="I9" i="3"/>
  <c r="I11" i="3"/>
  <c r="I12" i="3"/>
  <c r="I7" i="3"/>
  <c r="I10" i="3"/>
  <c r="I13" i="3"/>
  <c r="I14" i="3"/>
  <c r="I15" i="3"/>
  <c r="I19" i="3"/>
  <c r="I25" i="3"/>
  <c r="I21" i="3"/>
  <c r="J21" i="3" s="1"/>
  <c r="I23" i="3"/>
  <c r="I28" i="3"/>
  <c r="I31" i="3"/>
  <c r="I26" i="3"/>
  <c r="I32" i="3"/>
  <c r="I30" i="3"/>
  <c r="I33" i="3"/>
  <c r="I29" i="3"/>
  <c r="I2" i="3"/>
  <c r="H18" i="10"/>
  <c r="G2" i="7"/>
  <c r="G3" i="10"/>
  <c r="H3" i="10" s="1"/>
  <c r="G4" i="10"/>
  <c r="H4" i="10" s="1"/>
  <c r="G5" i="10"/>
  <c r="G7" i="10"/>
  <c r="G6" i="10"/>
  <c r="G8" i="10"/>
  <c r="G9" i="10"/>
  <c r="G12" i="10"/>
  <c r="G10" i="10"/>
  <c r="G23" i="10"/>
  <c r="H23" i="10" s="1"/>
  <c r="G11" i="10"/>
  <c r="G13" i="10"/>
  <c r="G14" i="10"/>
  <c r="G15" i="10"/>
  <c r="G16" i="10"/>
  <c r="G22" i="10"/>
  <c r="G18" i="10"/>
  <c r="G20" i="10"/>
  <c r="G21" i="10"/>
  <c r="G17" i="10"/>
  <c r="G29" i="10"/>
  <c r="G24" i="10"/>
  <c r="H24" i="10" s="1"/>
  <c r="G25" i="10"/>
  <c r="G19" i="10"/>
  <c r="G27" i="10"/>
  <c r="G28" i="10"/>
  <c r="G26" i="10"/>
  <c r="G30" i="10"/>
  <c r="G31" i="10"/>
  <c r="G32" i="10"/>
  <c r="G33" i="10"/>
  <c r="G34" i="10"/>
  <c r="G35" i="10"/>
  <c r="G36" i="10"/>
  <c r="H36" i="10" s="1"/>
  <c r="G37" i="10"/>
  <c r="G38" i="10"/>
  <c r="G39" i="10"/>
  <c r="G40" i="10"/>
  <c r="G41" i="10"/>
  <c r="G42" i="10"/>
  <c r="G43" i="10"/>
  <c r="G44" i="10"/>
  <c r="G45" i="10"/>
  <c r="G46" i="10"/>
  <c r="G2" i="10"/>
  <c r="H2" i="10" s="1"/>
  <c r="G3" i="9"/>
  <c r="H3" i="9" s="1"/>
  <c r="G4" i="9"/>
  <c r="G5" i="9"/>
  <c r="G6" i="9"/>
  <c r="G7" i="9"/>
  <c r="G8" i="9"/>
  <c r="G11" i="9"/>
  <c r="G9" i="9"/>
  <c r="G10" i="9"/>
  <c r="G12" i="9"/>
  <c r="G14" i="9"/>
  <c r="G13" i="9"/>
  <c r="G15" i="9"/>
  <c r="G16" i="9"/>
  <c r="G17" i="9"/>
  <c r="G18" i="9"/>
  <c r="G19" i="9"/>
  <c r="G20" i="9"/>
  <c r="G21" i="9"/>
  <c r="G22" i="9"/>
  <c r="G23" i="9"/>
  <c r="G24" i="9"/>
  <c r="G26" i="9"/>
  <c r="G27" i="9"/>
  <c r="G28" i="9"/>
  <c r="H28" i="9" s="1"/>
  <c r="G25" i="9"/>
  <c r="G29" i="9"/>
  <c r="G30" i="9"/>
  <c r="G31" i="9"/>
  <c r="G32" i="9"/>
  <c r="G34" i="9"/>
  <c r="G33" i="9"/>
  <c r="G35" i="9"/>
  <c r="G36" i="9"/>
  <c r="G37" i="9"/>
  <c r="G38" i="9"/>
  <c r="G39" i="9"/>
  <c r="H39" i="9" s="1"/>
  <c r="G40" i="9"/>
  <c r="G41" i="9"/>
  <c r="G42" i="9"/>
  <c r="G43" i="9"/>
  <c r="G44" i="9"/>
  <c r="G45" i="9"/>
  <c r="G2" i="9"/>
  <c r="G3" i="8"/>
  <c r="G4" i="8"/>
  <c r="H4" i="8" s="1"/>
  <c r="G5" i="8"/>
  <c r="G6" i="8"/>
  <c r="G7" i="8"/>
  <c r="G8" i="8"/>
  <c r="G9" i="8"/>
  <c r="G10" i="8"/>
  <c r="G11" i="8"/>
  <c r="G13" i="8"/>
  <c r="G12" i="8"/>
  <c r="H12" i="8" s="1"/>
  <c r="G14" i="8"/>
  <c r="G15" i="8"/>
  <c r="G16" i="8"/>
  <c r="H16" i="8" s="1"/>
  <c r="G17" i="8"/>
  <c r="G18" i="8"/>
  <c r="G19" i="8"/>
  <c r="G20" i="8"/>
  <c r="G21" i="8"/>
  <c r="G22" i="8"/>
  <c r="G23" i="8"/>
  <c r="G25" i="8"/>
  <c r="G24" i="8"/>
  <c r="G26" i="8"/>
  <c r="G27" i="8"/>
  <c r="G28" i="8"/>
  <c r="G29" i="8"/>
  <c r="H29" i="8" s="1"/>
  <c r="G30" i="8"/>
  <c r="G31" i="8"/>
  <c r="G32" i="8"/>
  <c r="G33" i="8"/>
  <c r="G34" i="8"/>
  <c r="G35" i="8"/>
  <c r="G36" i="8"/>
  <c r="G37" i="8"/>
  <c r="G38" i="8"/>
  <c r="G39" i="8"/>
  <c r="G40" i="8"/>
  <c r="H40" i="8" s="1"/>
  <c r="G41" i="8"/>
  <c r="G42" i="8"/>
  <c r="G43" i="8"/>
  <c r="G44" i="8"/>
  <c r="H44" i="8" s="1"/>
  <c r="G45" i="8"/>
  <c r="G2" i="8"/>
  <c r="G3" i="7"/>
  <c r="G4" i="7"/>
  <c r="G5" i="7"/>
  <c r="G8" i="7"/>
  <c r="G6" i="7"/>
  <c r="G7" i="7"/>
  <c r="H29" i="7" s="1"/>
  <c r="G9" i="7"/>
  <c r="G10" i="7"/>
  <c r="G11" i="7"/>
  <c r="G12" i="7"/>
  <c r="G13" i="7"/>
  <c r="G14" i="7"/>
  <c r="G15" i="7"/>
  <c r="G16" i="7"/>
  <c r="G17" i="7"/>
  <c r="G20" i="7"/>
  <c r="G18" i="7"/>
  <c r="G19" i="7"/>
  <c r="H19" i="7" s="1"/>
  <c r="G22" i="7"/>
  <c r="G21" i="7"/>
  <c r="G23" i="7"/>
  <c r="G25" i="7"/>
  <c r="G24" i="7"/>
  <c r="G27" i="7"/>
  <c r="G29" i="7"/>
  <c r="G30" i="7"/>
  <c r="G28" i="7"/>
  <c r="G31" i="7"/>
  <c r="G32" i="7"/>
  <c r="G26" i="7"/>
  <c r="G33" i="7"/>
  <c r="G34" i="7"/>
  <c r="G35" i="7"/>
  <c r="G36" i="7"/>
  <c r="G39" i="7"/>
  <c r="G37" i="7"/>
  <c r="G40" i="7"/>
  <c r="G41" i="7"/>
  <c r="G38" i="7"/>
  <c r="G42" i="7"/>
  <c r="G43" i="7"/>
  <c r="G44" i="7"/>
  <c r="H44" i="7" s="1"/>
  <c r="G45" i="7"/>
  <c r="G46" i="7"/>
  <c r="K8" i="1"/>
  <c r="K5" i="1"/>
  <c r="K19" i="1"/>
  <c r="K24" i="1"/>
  <c r="K30" i="1"/>
  <c r="L30" i="1" s="1"/>
  <c r="K33" i="1"/>
  <c r="K2" i="1"/>
  <c r="K3" i="1"/>
  <c r="K4" i="1"/>
  <c r="K11" i="1"/>
  <c r="K7" i="1"/>
  <c r="K15" i="1"/>
  <c r="K6" i="1"/>
  <c r="K10" i="1"/>
  <c r="K12" i="1"/>
  <c r="K13" i="1"/>
  <c r="K18" i="1"/>
  <c r="L18" i="1" s="1"/>
  <c r="K23" i="1"/>
  <c r="K26" i="1"/>
  <c r="K16" i="1"/>
  <c r="K21" i="1"/>
  <c r="K14" i="1"/>
  <c r="K20" i="1"/>
  <c r="K25" i="1"/>
  <c r="K22" i="1"/>
  <c r="K17" i="1"/>
  <c r="K28" i="1"/>
  <c r="K29" i="1"/>
  <c r="K27" i="1"/>
  <c r="L27" i="1" s="1"/>
  <c r="K31" i="1"/>
  <c r="K32" i="1"/>
  <c r="K34" i="1"/>
  <c r="L34" i="1" s="1"/>
  <c r="K9" i="1"/>
  <c r="I8" i="1"/>
  <c r="I5" i="1"/>
  <c r="I19" i="1"/>
  <c r="I24" i="1"/>
  <c r="I30" i="1"/>
  <c r="I33" i="1"/>
  <c r="I2" i="1"/>
  <c r="I3" i="1"/>
  <c r="I4" i="1"/>
  <c r="I11" i="1"/>
  <c r="I7" i="1"/>
  <c r="I15" i="1"/>
  <c r="I6" i="1"/>
  <c r="I10" i="1"/>
  <c r="I12" i="1"/>
  <c r="I13" i="1"/>
  <c r="I18" i="1"/>
  <c r="I23" i="1"/>
  <c r="I26" i="1"/>
  <c r="I16" i="1"/>
  <c r="I21" i="1"/>
  <c r="I14" i="1"/>
  <c r="I20" i="1"/>
  <c r="I25" i="1"/>
  <c r="I22" i="1"/>
  <c r="I17" i="1"/>
  <c r="I28" i="1"/>
  <c r="I29" i="1"/>
  <c r="I27" i="1"/>
  <c r="I31" i="1"/>
  <c r="I32" i="1"/>
  <c r="I34" i="1"/>
  <c r="J34" i="1" s="1"/>
  <c r="I9" i="1"/>
  <c r="H35" i="10" l="1"/>
  <c r="H29" i="10"/>
  <c r="H10" i="10"/>
  <c r="H34" i="10"/>
  <c r="H17" i="10"/>
  <c r="H12" i="10"/>
  <c r="H45" i="10"/>
  <c r="H33" i="10"/>
  <c r="H9" i="10"/>
  <c r="H44" i="10"/>
  <c r="H20" i="10"/>
  <c r="H43" i="10"/>
  <c r="H31" i="10"/>
  <c r="H42" i="10"/>
  <c r="H30" i="10"/>
  <c r="H7" i="10"/>
  <c r="H41" i="10"/>
  <c r="H26" i="10"/>
  <c r="H5" i="10"/>
  <c r="H40" i="10"/>
  <c r="H15" i="10"/>
  <c r="H39" i="10"/>
  <c r="H27" i="10"/>
  <c r="H14" i="10"/>
  <c r="H38" i="10"/>
  <c r="H19" i="10"/>
  <c r="H13" i="10"/>
  <c r="H37" i="10"/>
  <c r="H25" i="10"/>
  <c r="H11" i="10"/>
  <c r="H38" i="9"/>
  <c r="H27" i="9"/>
  <c r="H13" i="9"/>
  <c r="H37" i="9"/>
  <c r="H26" i="9"/>
  <c r="H14" i="9"/>
  <c r="H36" i="9"/>
  <c r="H35" i="9"/>
  <c r="H10" i="9"/>
  <c r="H2" i="9"/>
  <c r="H33" i="9"/>
  <c r="H22" i="9"/>
  <c r="H9" i="9"/>
  <c r="H45" i="9"/>
  <c r="H34" i="9"/>
  <c r="H21" i="9"/>
  <c r="H11" i="9"/>
  <c r="H44" i="9"/>
  <c r="H32" i="9"/>
  <c r="H20" i="9"/>
  <c r="H8" i="9"/>
  <c r="H43" i="9"/>
  <c r="H31" i="9"/>
  <c r="H19" i="9"/>
  <c r="H7" i="9"/>
  <c r="H42" i="9"/>
  <c r="H18" i="9"/>
  <c r="H41" i="9"/>
  <c r="H29" i="9"/>
  <c r="H17" i="9"/>
  <c r="H5" i="9"/>
  <c r="H25" i="9"/>
  <c r="H16" i="9"/>
  <c r="H4" i="9"/>
  <c r="H39" i="8"/>
  <c r="H15" i="8"/>
  <c r="H3" i="8"/>
  <c r="H38" i="8"/>
  <c r="H26" i="8"/>
  <c r="H14" i="8"/>
  <c r="H24" i="8"/>
  <c r="H25" i="8"/>
  <c r="H13" i="8"/>
  <c r="H35" i="8"/>
  <c r="H23" i="8"/>
  <c r="H11" i="8"/>
  <c r="H2" i="8"/>
  <c r="H22" i="8"/>
  <c r="H10" i="8"/>
  <c r="H45" i="8"/>
  <c r="H33" i="8"/>
  <c r="H21" i="8"/>
  <c r="H9" i="8"/>
  <c r="H32" i="8"/>
  <c r="H8" i="8"/>
  <c r="H43" i="8"/>
  <c r="H31" i="8"/>
  <c r="H19" i="8"/>
  <c r="H42" i="8"/>
  <c r="H30" i="8"/>
  <c r="H6" i="8"/>
  <c r="H41" i="8"/>
  <c r="H17" i="8"/>
  <c r="H5" i="8"/>
  <c r="H43" i="7"/>
  <c r="H6" i="7"/>
  <c r="H42" i="7"/>
  <c r="H8" i="7"/>
  <c r="H28" i="7"/>
  <c r="H17" i="7"/>
  <c r="H5" i="7"/>
  <c r="H30" i="7"/>
  <c r="H4" i="7"/>
  <c r="H40" i="7"/>
  <c r="H15" i="7"/>
  <c r="H37" i="7"/>
  <c r="H27" i="7"/>
  <c r="H39" i="7"/>
  <c r="H13" i="7"/>
  <c r="H2" i="7"/>
  <c r="H36" i="7"/>
  <c r="H25" i="7"/>
  <c r="H23" i="7"/>
  <c r="H11" i="7"/>
  <c r="H46" i="7"/>
  <c r="H34" i="7"/>
  <c r="H21" i="7"/>
  <c r="H32" i="7"/>
  <c r="H33" i="7"/>
  <c r="H22" i="7"/>
  <c r="H41" i="7"/>
  <c r="J25" i="3"/>
  <c r="J3" i="3"/>
  <c r="J36" i="3"/>
  <c r="L25" i="3"/>
  <c r="J19" i="3"/>
  <c r="J4" i="3"/>
  <c r="L8" i="3"/>
  <c r="L19" i="3"/>
  <c r="L4" i="3"/>
  <c r="J2" i="3"/>
  <c r="J15" i="3"/>
  <c r="J8" i="3"/>
  <c r="M8" i="3" s="1"/>
  <c r="J29" i="3"/>
  <c r="J14" i="3"/>
  <c r="J35" i="3"/>
  <c r="L29" i="3"/>
  <c r="L14" i="3"/>
  <c r="J33" i="3"/>
  <c r="J13" i="3"/>
  <c r="M13" i="3" s="1"/>
  <c r="J34" i="3"/>
  <c r="L33" i="3"/>
  <c r="L13" i="3"/>
  <c r="J30" i="3"/>
  <c r="J10" i="3"/>
  <c r="J20" i="3"/>
  <c r="J32" i="3"/>
  <c r="J7" i="3"/>
  <c r="J24" i="3"/>
  <c r="L32" i="3"/>
  <c r="L7" i="3"/>
  <c r="J26" i="3"/>
  <c r="M26" i="3" s="1"/>
  <c r="J12" i="3"/>
  <c r="M12" i="3" s="1"/>
  <c r="J27" i="3"/>
  <c r="L26" i="3"/>
  <c r="L12" i="3"/>
  <c r="J31" i="3"/>
  <c r="J11" i="3"/>
  <c r="J18" i="3"/>
  <c r="J28" i="3"/>
  <c r="J9" i="3"/>
  <c r="M9" i="3" s="1"/>
  <c r="J17" i="3"/>
  <c r="L28" i="3"/>
  <c r="L9" i="3"/>
  <c r="J23" i="3"/>
  <c r="J6" i="3"/>
  <c r="J22" i="3"/>
  <c r="L23" i="3"/>
  <c r="M23" i="3" s="1"/>
  <c r="L21" i="3"/>
  <c r="M21" i="3" s="1"/>
  <c r="J34" i="2"/>
  <c r="J11" i="2"/>
  <c r="J35" i="2"/>
  <c r="L4" i="2"/>
  <c r="L20" i="2"/>
  <c r="L2" i="2"/>
  <c r="J28" i="2"/>
  <c r="J17" i="2"/>
  <c r="J32" i="2"/>
  <c r="L33" i="2"/>
  <c r="L15" i="2"/>
  <c r="L36" i="2"/>
  <c r="M36" i="2" s="1"/>
  <c r="J31" i="2"/>
  <c r="J9" i="2"/>
  <c r="J30" i="2"/>
  <c r="L34" i="2"/>
  <c r="L11" i="2"/>
  <c r="L35" i="2"/>
  <c r="J18" i="2"/>
  <c r="J5" i="2"/>
  <c r="J29" i="2"/>
  <c r="L28" i="2"/>
  <c r="L17" i="2"/>
  <c r="L32" i="2"/>
  <c r="J25" i="2"/>
  <c r="J10" i="2"/>
  <c r="J27" i="2"/>
  <c r="L31" i="2"/>
  <c r="L9" i="2"/>
  <c r="L30" i="2"/>
  <c r="L18" i="2"/>
  <c r="L5" i="2"/>
  <c r="L29" i="2"/>
  <c r="J13" i="2"/>
  <c r="M13" i="2" s="1"/>
  <c r="J8" i="2"/>
  <c r="J16" i="2"/>
  <c r="L25" i="2"/>
  <c r="L10" i="2"/>
  <c r="L27" i="2"/>
  <c r="J24" i="2"/>
  <c r="J6" i="2"/>
  <c r="J21" i="2"/>
  <c r="M21" i="2" s="1"/>
  <c r="L12" i="2"/>
  <c r="M12" i="2" s="1"/>
  <c r="L14" i="2"/>
  <c r="M14" i="2" s="1"/>
  <c r="L26" i="2"/>
  <c r="M26" i="2" s="1"/>
  <c r="M15" i="2"/>
  <c r="J23" i="2"/>
  <c r="J7" i="2"/>
  <c r="J22" i="2"/>
  <c r="L13" i="2"/>
  <c r="L21" i="2"/>
  <c r="L16" i="2"/>
  <c r="J19" i="2"/>
  <c r="J3" i="2"/>
  <c r="M3" i="2" s="1"/>
  <c r="M33" i="2"/>
  <c r="J4" i="2"/>
  <c r="M4" i="2" s="1"/>
  <c r="J20" i="2"/>
  <c r="M20" i="2" s="1"/>
  <c r="J2" i="2"/>
  <c r="M2" i="2" s="1"/>
  <c r="L23" i="2"/>
  <c r="L7" i="2"/>
  <c r="L22" i="2"/>
  <c r="L35" i="3"/>
  <c r="M35" i="3" s="1"/>
  <c r="M33" i="3"/>
  <c r="L34" i="3"/>
  <c r="M34" i="3" s="1"/>
  <c r="L24" i="3"/>
  <c r="M24" i="3" s="1"/>
  <c r="L27" i="3"/>
  <c r="M27" i="3" s="1"/>
  <c r="L17" i="3"/>
  <c r="L22" i="3"/>
  <c r="M22" i="3" s="1"/>
  <c r="L3" i="3"/>
  <c r="M3" i="3" s="1"/>
  <c r="M19" i="3"/>
  <c r="M4" i="3"/>
  <c r="L3" i="1"/>
  <c r="L32" i="1"/>
  <c r="L26" i="1"/>
  <c r="L2" i="1"/>
  <c r="L16" i="1"/>
  <c r="L31" i="1"/>
  <c r="L23" i="1"/>
  <c r="L33" i="1"/>
  <c r="L13" i="1"/>
  <c r="M13" i="1" s="1"/>
  <c r="L28" i="1"/>
  <c r="L12" i="1"/>
  <c r="L19" i="1"/>
  <c r="L17" i="1"/>
  <c r="L10" i="1"/>
  <c r="L14" i="1"/>
  <c r="L29" i="1"/>
  <c r="L22" i="1"/>
  <c r="L6" i="1"/>
  <c r="L8" i="1"/>
  <c r="L24" i="1"/>
  <c r="L25" i="1"/>
  <c r="L15" i="1"/>
  <c r="L9" i="1"/>
  <c r="L21" i="1"/>
  <c r="L4" i="1"/>
  <c r="J11" i="1"/>
  <c r="J14" i="1"/>
  <c r="M14" i="1" s="1"/>
  <c r="J9" i="1"/>
  <c r="M9" i="1" s="1"/>
  <c r="J21" i="1"/>
  <c r="M21" i="1" s="1"/>
  <c r="J4" i="1"/>
  <c r="M4" i="1" s="1"/>
  <c r="J16" i="1"/>
  <c r="J3" i="1"/>
  <c r="M3" i="1" s="1"/>
  <c r="J26" i="1"/>
  <c r="M26" i="1" s="1"/>
  <c r="J2" i="1"/>
  <c r="J31" i="1"/>
  <c r="J23" i="1"/>
  <c r="M23" i="1" s="1"/>
  <c r="J33" i="1"/>
  <c r="J18" i="1"/>
  <c r="J30" i="1"/>
  <c r="M30" i="1" s="1"/>
  <c r="J25" i="1"/>
  <c r="M25" i="1" s="1"/>
  <c r="J13" i="1"/>
  <c r="J24" i="1"/>
  <c r="J27" i="1"/>
  <c r="J19" i="1"/>
  <c r="J29" i="1"/>
  <c r="J12" i="1"/>
  <c r="M12" i="1" s="1"/>
  <c r="J32" i="1"/>
  <c r="J28" i="1"/>
  <c r="J15" i="1"/>
  <c r="J17" i="1"/>
  <c r="J20" i="1"/>
  <c r="J7" i="1"/>
  <c r="M7" i="1" s="1"/>
  <c r="M19" i="2"/>
  <c r="L8" i="2"/>
  <c r="L24" i="2"/>
  <c r="M24" i="2" s="1"/>
  <c r="L6" i="2"/>
  <c r="M6" i="2" s="1"/>
  <c r="M34" i="1"/>
  <c r="M32" i="1"/>
  <c r="M18" i="1"/>
  <c r="M24" i="1"/>
  <c r="M27" i="1"/>
  <c r="M31" i="1"/>
  <c r="M17" i="1"/>
  <c r="J5" i="1"/>
  <c r="L20" i="1"/>
  <c r="M20" i="1" s="1"/>
  <c r="L7" i="1"/>
  <c r="L11" i="1"/>
  <c r="M11" i="1" s="1"/>
  <c r="J10" i="1"/>
  <c r="M10" i="1" s="1"/>
  <c r="J22" i="1"/>
  <c r="J8" i="1"/>
  <c r="M8" i="1" s="1"/>
  <c r="J6" i="1"/>
  <c r="M6" i="1" s="1"/>
  <c r="L5" i="1"/>
  <c r="H22" i="10"/>
  <c r="H26" i="7"/>
  <c r="H18" i="7"/>
  <c r="H3" i="7"/>
  <c r="H20" i="7"/>
  <c r="H31" i="7"/>
  <c r="H12" i="7"/>
  <c r="H9" i="7"/>
  <c r="L15" i="3"/>
  <c r="L20" i="3"/>
  <c r="M20" i="3" s="1"/>
  <c r="L10" i="3"/>
  <c r="L30" i="3"/>
  <c r="M30" i="3" s="1"/>
  <c r="L18" i="3"/>
  <c r="M18" i="3" s="1"/>
  <c r="L11" i="3"/>
  <c r="M11" i="3" s="1"/>
  <c r="L31" i="3"/>
  <c r="L6" i="3"/>
  <c r="M6" i="3" s="1"/>
  <c r="L16" i="3"/>
  <c r="M16" i="3" s="1"/>
  <c r="L5" i="3"/>
  <c r="M5" i="3" s="1"/>
  <c r="L2" i="3"/>
  <c r="M2" i="3" s="1"/>
  <c r="L36" i="3"/>
  <c r="M36" i="3" s="1"/>
  <c r="M31" i="3" l="1"/>
  <c r="N13" i="3" s="1"/>
  <c r="M17" i="3"/>
  <c r="M28" i="3"/>
  <c r="M7" i="3"/>
  <c r="N36" i="3" s="1"/>
  <c r="M15" i="3"/>
  <c r="M32" i="3"/>
  <c r="M14" i="3"/>
  <c r="N24" i="3" s="1"/>
  <c r="M10" i="3"/>
  <c r="N26" i="3" s="1"/>
  <c r="M29" i="3"/>
  <c r="M25" i="3"/>
  <c r="N25" i="3" s="1"/>
  <c r="M29" i="2"/>
  <c r="M32" i="2"/>
  <c r="M5" i="2"/>
  <c r="M17" i="2"/>
  <c r="M18" i="2"/>
  <c r="M28" i="2"/>
  <c r="N28" i="2" s="1"/>
  <c r="M8" i="2"/>
  <c r="N12" i="2" s="1"/>
  <c r="M22" i="2"/>
  <c r="N36" i="2" s="1"/>
  <c r="M27" i="2"/>
  <c r="N27" i="2" s="1"/>
  <c r="M30" i="2"/>
  <c r="N30" i="2" s="1"/>
  <c r="M35" i="2"/>
  <c r="N34" i="2" s="1"/>
  <c r="M7" i="2"/>
  <c r="M10" i="2"/>
  <c r="M9" i="2"/>
  <c r="M11" i="2"/>
  <c r="M23" i="2"/>
  <c r="M16" i="2"/>
  <c r="M25" i="2"/>
  <c r="N25" i="2" s="1"/>
  <c r="M31" i="2"/>
  <c r="N31" i="2" s="1"/>
  <c r="M34" i="2"/>
  <c r="M16" i="1"/>
  <c r="M29" i="1"/>
  <c r="M19" i="1"/>
  <c r="M28" i="1"/>
  <c r="N20" i="3"/>
  <c r="M2" i="1"/>
  <c r="M22" i="1"/>
  <c r="M15" i="1"/>
  <c r="N23" i="1" s="1"/>
  <c r="M33" i="1"/>
  <c r="N9" i="2"/>
  <c r="N17" i="2"/>
  <c r="N3" i="2"/>
  <c r="N5" i="2"/>
  <c r="N15" i="2"/>
  <c r="N14" i="2"/>
  <c r="M5" i="1"/>
  <c r="N4" i="3"/>
  <c r="N32" i="3"/>
  <c r="N29" i="3"/>
  <c r="N18" i="3"/>
  <c r="N8" i="3"/>
  <c r="N31" i="3"/>
  <c r="N30" i="3" l="1"/>
  <c r="N17" i="3"/>
  <c r="N6" i="3"/>
  <c r="N7" i="3"/>
  <c r="N10" i="3"/>
  <c r="N9" i="3"/>
  <c r="N34" i="3"/>
  <c r="N23" i="3"/>
  <c r="N27" i="3"/>
  <c r="N3" i="3"/>
  <c r="N22" i="3"/>
  <c r="N28" i="3"/>
  <c r="N19" i="3"/>
  <c r="N35" i="3"/>
  <c r="N33" i="3"/>
  <c r="N2" i="3"/>
  <c r="N24" i="2"/>
  <c r="N21" i="2"/>
  <c r="N23" i="2"/>
  <c r="N16" i="2"/>
  <c r="N22" i="2"/>
  <c r="N10" i="2"/>
  <c r="N20" i="2"/>
  <c r="N35" i="2"/>
  <c r="N18" i="2"/>
  <c r="N13" i="2"/>
  <c r="N6" i="2"/>
  <c r="N26" i="2"/>
  <c r="N29" i="2"/>
  <c r="N33" i="2"/>
  <c r="N2" i="2"/>
  <c r="N32" i="2"/>
  <c r="N19" i="2"/>
  <c r="N7" i="2"/>
  <c r="N5" i="1"/>
  <c r="N14" i="1"/>
  <c r="N25" i="1"/>
  <c r="N3" i="1"/>
  <c r="N9" i="1"/>
  <c r="N15" i="1"/>
  <c r="N21" i="1"/>
  <c r="N30" i="1"/>
  <c r="N33" i="1"/>
  <c r="N2" i="1"/>
  <c r="N26" i="1"/>
  <c r="N13" i="1"/>
  <c r="N32" i="1"/>
  <c r="N22" i="1"/>
  <c r="N18" i="1"/>
  <c r="N27" i="1"/>
  <c r="N31" i="1"/>
  <c r="N6" i="1"/>
  <c r="N19" i="1"/>
  <c r="N29" i="1"/>
  <c r="N10" i="1"/>
  <c r="N24" i="1"/>
  <c r="N12" i="1"/>
  <c r="N34" i="1"/>
  <c r="N17" i="1"/>
  <c r="N20" i="1"/>
</calcChain>
</file>

<file path=xl/sharedStrings.xml><?xml version="1.0" encoding="utf-8"?>
<sst xmlns="http://schemas.openxmlformats.org/spreadsheetml/2006/main" count="648" uniqueCount="294">
  <si>
    <t>班级</t>
  </si>
  <si>
    <t>学号</t>
  </si>
  <si>
    <t>总智育成绩</t>
  </si>
  <si>
    <t>总智育排名</t>
  </si>
  <si>
    <t>总综合成绩</t>
  </si>
  <si>
    <t>总综合排名</t>
  </si>
  <si>
    <t>总排名和</t>
  </si>
  <si>
    <t>最终排名</t>
  </si>
  <si>
    <t>专四成绩</t>
  </si>
  <si>
    <t>专四等级</t>
  </si>
  <si>
    <t>所获荣誉</t>
  </si>
  <si>
    <t>备注</t>
  </si>
  <si>
    <t>总智育成绩排名</t>
  </si>
  <si>
    <t>总综合成绩排名</t>
  </si>
  <si>
    <t>是否获评</t>
    <phoneticPr fontId="5" type="noConversion"/>
  </si>
  <si>
    <t>2020/2021智育成绩</t>
    <phoneticPr fontId="5" type="noConversion"/>
  </si>
  <si>
    <t>2020/2021综合总评</t>
    <phoneticPr fontId="5" type="noConversion"/>
  </si>
  <si>
    <t>2021/2022智育成绩</t>
    <phoneticPr fontId="5" type="noConversion"/>
  </si>
  <si>
    <t>2021/2022综合总评</t>
    <phoneticPr fontId="5" type="noConversion"/>
  </si>
  <si>
    <t>2022/2023智育成绩</t>
    <phoneticPr fontId="5" type="noConversion"/>
  </si>
  <si>
    <t>2022/2023综合总评</t>
    <phoneticPr fontId="5" type="noConversion"/>
  </si>
  <si>
    <t>20英语一班</t>
  </si>
  <si>
    <t>20英语一班</t>
    <phoneticPr fontId="5" type="noConversion"/>
  </si>
  <si>
    <t>20219108101</t>
  </si>
  <si>
    <t>20219108123</t>
  </si>
  <si>
    <t>20219108125</t>
  </si>
  <si>
    <t>18219108308</t>
  </si>
  <si>
    <t>20219108102</t>
  </si>
  <si>
    <t>20219108110</t>
  </si>
  <si>
    <t>20219108133</t>
  </si>
  <si>
    <t>20219108103</t>
  </si>
  <si>
    <t>20219108118</t>
  </si>
  <si>
    <t>20219108117</t>
  </si>
  <si>
    <t>20219108120</t>
  </si>
  <si>
    <t>20219108109</t>
  </si>
  <si>
    <t>20219108114</t>
  </si>
  <si>
    <t>20219108104</t>
  </si>
  <si>
    <t>20219108106</t>
  </si>
  <si>
    <t>20219108107</t>
  </si>
  <si>
    <t>20219108108</t>
  </si>
  <si>
    <t>20219108115</t>
  </si>
  <si>
    <t>20219108119</t>
  </si>
  <si>
    <t>20219108113</t>
  </si>
  <si>
    <t>20219108105</t>
  </si>
  <si>
    <t>20219108116</t>
  </si>
  <si>
    <t>20219108111</t>
  </si>
  <si>
    <t>20219108121</t>
  </si>
  <si>
    <t>20219108124</t>
  </si>
  <si>
    <t>20219108128</t>
  </si>
  <si>
    <t>20219108112</t>
  </si>
  <si>
    <t>20219108137</t>
  </si>
  <si>
    <t>20219108129</t>
  </si>
  <si>
    <t>20219108136</t>
  </si>
  <si>
    <t>20219108134</t>
  </si>
  <si>
    <t>20219108138</t>
  </si>
  <si>
    <t>20219110108</t>
  </si>
  <si>
    <t>20219108204</t>
  </si>
  <si>
    <t>20219108211</t>
  </si>
  <si>
    <t>20219108231</t>
  </si>
  <si>
    <t>20219108208</t>
  </si>
  <si>
    <t>20219108205</t>
  </si>
  <si>
    <t>20219108229</t>
  </si>
  <si>
    <t>20219108234</t>
  </si>
  <si>
    <t>20219108223</t>
  </si>
  <si>
    <t>20219119334</t>
  </si>
  <si>
    <t>20219108230</t>
  </si>
  <si>
    <t>20219108228</t>
  </si>
  <si>
    <t>20英语二班</t>
  </si>
  <si>
    <t>20英语二班</t>
    <phoneticPr fontId="5" type="noConversion"/>
  </si>
  <si>
    <t>20219108216</t>
  </si>
  <si>
    <t>20219108218</t>
  </si>
  <si>
    <t>20219108212</t>
  </si>
  <si>
    <t>20219108203</t>
  </si>
  <si>
    <t>20219108202</t>
  </si>
  <si>
    <t>20219108217</t>
  </si>
  <si>
    <t>20219108219</t>
  </si>
  <si>
    <t>20219108206</t>
  </si>
  <si>
    <t>20219108210</t>
  </si>
  <si>
    <t>20219108215</t>
  </si>
  <si>
    <t>20219108207</t>
  </si>
  <si>
    <t>20219108225</t>
  </si>
  <si>
    <t>20219108235</t>
  </si>
  <si>
    <t>20219108209</t>
  </si>
  <si>
    <t>20219108222</t>
  </si>
  <si>
    <t>20219108227</t>
  </si>
  <si>
    <t>20219108236</t>
  </si>
  <si>
    <t>20219108224</t>
  </si>
  <si>
    <t>20219108232</t>
  </si>
  <si>
    <t>20219108214</t>
  </si>
  <si>
    <t>20219131426</t>
  </si>
  <si>
    <t>20219108237</t>
  </si>
  <si>
    <t>20219108221</t>
  </si>
  <si>
    <t>20219108233</t>
  </si>
  <si>
    <t>20英语三班</t>
  </si>
  <si>
    <t>20英语三班</t>
    <phoneticPr fontId="5" type="noConversion"/>
  </si>
  <si>
    <t>20219108316</t>
  </si>
  <si>
    <t>20219108319</t>
  </si>
  <si>
    <t>20219108323</t>
  </si>
  <si>
    <t>20219108318</t>
  </si>
  <si>
    <t>20219108317</t>
  </si>
  <si>
    <t>20219108326</t>
  </si>
  <si>
    <t>20219108309</t>
  </si>
  <si>
    <t>20219108336</t>
  </si>
  <si>
    <t>20219131319</t>
  </si>
  <si>
    <t>20219108327</t>
  </si>
  <si>
    <t>22219128128</t>
  </si>
  <si>
    <t>22219128108</t>
  </si>
  <si>
    <t>22219128122</t>
  </si>
  <si>
    <t>22219128130</t>
  </si>
  <si>
    <t>22219128143</t>
  </si>
  <si>
    <t>22219128136</t>
  </si>
  <si>
    <t>22219128103</t>
  </si>
  <si>
    <t>22219128142</t>
  </si>
  <si>
    <t>22219128116</t>
  </si>
  <si>
    <t>22219128129</t>
  </si>
  <si>
    <t>22219128123</t>
  </si>
  <si>
    <t>22219128109</t>
  </si>
  <si>
    <t>22219128120</t>
  </si>
  <si>
    <t>22219128141</t>
  </si>
  <si>
    <t>22219128115</t>
  </si>
  <si>
    <t>22219128111</t>
  </si>
  <si>
    <t>22219128102</t>
  </si>
  <si>
    <t>22219128117</t>
  </si>
  <si>
    <t>22219128118</t>
  </si>
  <si>
    <t>22219128110</t>
  </si>
  <si>
    <t>22219128131</t>
  </si>
  <si>
    <t>22219128104</t>
  </si>
  <si>
    <t>22219128113</t>
  </si>
  <si>
    <t>22219128132</t>
  </si>
  <si>
    <t>22219128101</t>
  </si>
  <si>
    <t>22219128105</t>
  </si>
  <si>
    <t>22219128114</t>
  </si>
  <si>
    <t>22219128112</t>
  </si>
  <si>
    <t>22219128106</t>
  </si>
  <si>
    <t>22219128121</t>
  </si>
  <si>
    <t>22219128135</t>
  </si>
  <si>
    <t>22219128107</t>
  </si>
  <si>
    <t>22219128133</t>
  </si>
  <si>
    <t>22219128124</t>
  </si>
  <si>
    <t>22219128127</t>
  </si>
  <si>
    <t>22219128126</t>
  </si>
  <si>
    <t>22219128138</t>
  </si>
  <si>
    <t>22219128119</t>
  </si>
  <si>
    <t>22219128125</t>
  </si>
  <si>
    <t>22219128137</t>
  </si>
  <si>
    <t>22219128134</t>
  </si>
  <si>
    <t>22219128144</t>
  </si>
  <si>
    <t>22219128139</t>
  </si>
  <si>
    <t>22219128140</t>
  </si>
  <si>
    <t>22219128145</t>
  </si>
  <si>
    <t>22英语专升本一班</t>
  </si>
  <si>
    <t>22英语专升本一班</t>
    <phoneticPr fontId="5" type="noConversion"/>
  </si>
  <si>
    <t>22219128201</t>
  </si>
  <si>
    <t>22219128223</t>
  </si>
  <si>
    <t>22219128203</t>
  </si>
  <si>
    <t>22219128205</t>
  </si>
  <si>
    <t>22219128234</t>
  </si>
  <si>
    <t>22219128228</t>
  </si>
  <si>
    <t>22219128206</t>
  </si>
  <si>
    <t>22219128242</t>
  </si>
  <si>
    <t>22219128233</t>
  </si>
  <si>
    <t>22219128204</t>
  </si>
  <si>
    <t>22219128208</t>
  </si>
  <si>
    <t>22219128210</t>
  </si>
  <si>
    <t>22219128217</t>
  </si>
  <si>
    <t>22219128224</t>
  </si>
  <si>
    <t>22219128236</t>
  </si>
  <si>
    <t>22219128232</t>
  </si>
  <si>
    <t>22219128220</t>
  </si>
  <si>
    <t>22219128207</t>
  </si>
  <si>
    <t>22219128222</t>
  </si>
  <si>
    <t>22219128241</t>
  </si>
  <si>
    <t>22219128221</t>
  </si>
  <si>
    <t>22219128243</t>
  </si>
  <si>
    <t>22219128215</t>
  </si>
  <si>
    <t>22219128235</t>
  </si>
  <si>
    <t>22219128214</t>
  </si>
  <si>
    <t>22219128227</t>
  </si>
  <si>
    <t>22219128231</t>
  </si>
  <si>
    <t>22219128239</t>
  </si>
  <si>
    <t>22219128240</t>
  </si>
  <si>
    <t>22219128225</t>
  </si>
  <si>
    <t>22219128237</t>
  </si>
  <si>
    <t>22219128219</t>
  </si>
  <si>
    <t>22219128229</t>
  </si>
  <si>
    <t>22219128211</t>
  </si>
  <si>
    <t>22219128230</t>
  </si>
  <si>
    <t>22219128244</t>
  </si>
  <si>
    <t>22219128216</t>
  </si>
  <si>
    <t>22219128202</t>
  </si>
  <si>
    <t>22219128238</t>
  </si>
  <si>
    <t>22219128226</t>
  </si>
  <si>
    <t>22219128213</t>
  </si>
  <si>
    <t>22219128212</t>
  </si>
  <si>
    <t>22219128245</t>
  </si>
  <si>
    <t>22219128218</t>
  </si>
  <si>
    <t>22英语专升本二班</t>
  </si>
  <si>
    <t>22英语专升本二班</t>
    <phoneticPr fontId="5" type="noConversion"/>
  </si>
  <si>
    <t>22英语专升本三班</t>
  </si>
  <si>
    <t>22英语专升本三班</t>
    <phoneticPr fontId="5" type="noConversion"/>
  </si>
  <si>
    <t>22219128304</t>
  </si>
  <si>
    <t>22219128312</t>
  </si>
  <si>
    <t>22219128309</t>
  </si>
  <si>
    <t>22219128301</t>
  </si>
  <si>
    <t>22219128338</t>
  </si>
  <si>
    <t>22219128340</t>
  </si>
  <si>
    <t>22219128310</t>
  </si>
  <si>
    <t>22219128319</t>
  </si>
  <si>
    <t>22219128306</t>
  </si>
  <si>
    <t>22219128339</t>
  </si>
  <si>
    <t>22219128335</t>
  </si>
  <si>
    <t>22219128321</t>
  </si>
  <si>
    <t>22219128324</t>
  </si>
  <si>
    <t>22219128325</t>
  </si>
  <si>
    <t>22219128330</t>
  </si>
  <si>
    <t>22219128305</t>
  </si>
  <si>
    <t>22219128334</t>
  </si>
  <si>
    <t>22219128302</t>
  </si>
  <si>
    <t>22219128343</t>
  </si>
  <si>
    <t>22219128318</t>
  </si>
  <si>
    <t>22219128326</t>
  </si>
  <si>
    <t>22219128337</t>
  </si>
  <si>
    <t>22219128307</t>
  </si>
  <si>
    <t>22219128332</t>
  </si>
  <si>
    <t>22219128333</t>
  </si>
  <si>
    <t>22219128323</t>
  </si>
  <si>
    <t>22219128313</t>
  </si>
  <si>
    <t>22219128329</t>
  </si>
  <si>
    <t>22219128331</t>
  </si>
  <si>
    <t>22219128316</t>
  </si>
  <si>
    <t>22219128311</t>
  </si>
  <si>
    <t>22219128317</t>
  </si>
  <si>
    <t>22219128327</t>
  </si>
  <si>
    <t>22219128303</t>
  </si>
  <si>
    <t>22219128322</t>
  </si>
  <si>
    <t>22219128308</t>
  </si>
  <si>
    <t>22219128314</t>
  </si>
  <si>
    <t>22219128328</t>
  </si>
  <si>
    <t>22219128315</t>
  </si>
  <si>
    <t>22219128341</t>
  </si>
  <si>
    <t>22219128336</t>
  </si>
  <si>
    <t>22219128320</t>
  </si>
  <si>
    <t>22219128344</t>
  </si>
  <si>
    <t>22219128342</t>
  </si>
  <si>
    <t>22219128414</t>
  </si>
  <si>
    <t>22219128405</t>
  </si>
  <si>
    <t>22219128442</t>
  </si>
  <si>
    <t>22219128423</t>
  </si>
  <si>
    <t>22219128413</t>
  </si>
  <si>
    <t>22219128420</t>
  </si>
  <si>
    <t>22219128439</t>
  </si>
  <si>
    <t>22219128422</t>
  </si>
  <si>
    <t>22219128415</t>
  </si>
  <si>
    <t>22219128417</t>
  </si>
  <si>
    <t>22219128443</t>
  </si>
  <si>
    <t>22219128408</t>
  </si>
  <si>
    <t>22219128411</t>
  </si>
  <si>
    <t>22219128433</t>
  </si>
  <si>
    <t>22219128435</t>
  </si>
  <si>
    <t>22219128431</t>
  </si>
  <si>
    <t>22219128416</t>
  </si>
  <si>
    <t>22219128427</t>
  </si>
  <si>
    <t>22219128412</t>
  </si>
  <si>
    <t>22219128430</t>
  </si>
  <si>
    <t>22219128429</t>
  </si>
  <si>
    <t>22219128401</t>
  </si>
  <si>
    <t>22219128403</t>
  </si>
  <si>
    <t>22219128425</t>
  </si>
  <si>
    <t>22219128424</t>
  </si>
  <si>
    <t>22219128437</t>
  </si>
  <si>
    <t>22219128404</t>
  </si>
  <si>
    <t>22219128406</t>
  </si>
  <si>
    <t>22219128440</t>
  </si>
  <si>
    <t>22219128441</t>
  </si>
  <si>
    <t>22219128410</t>
  </si>
  <si>
    <t>22219128436</t>
  </si>
  <si>
    <t>22219128409</t>
  </si>
  <si>
    <t>22219128432</t>
  </si>
  <si>
    <t>22219128402</t>
  </si>
  <si>
    <t>22219128434</t>
  </si>
  <si>
    <t>22219128421</t>
  </si>
  <si>
    <t>22219128419</t>
  </si>
  <si>
    <t>22219128407</t>
  </si>
  <si>
    <t>22219128438</t>
  </si>
  <si>
    <t>21219128138</t>
  </si>
  <si>
    <t>22219128428</t>
  </si>
  <si>
    <t>22219128444</t>
  </si>
  <si>
    <t>22219128418</t>
  </si>
  <si>
    <t>22219128426</t>
  </si>
  <si>
    <t>22英语专升本四班</t>
  </si>
  <si>
    <t>22英语专升本四班</t>
    <phoneticPr fontId="5" type="noConversion"/>
  </si>
  <si>
    <t>林燕为18年入学，19年入伍，21年退伍复学。第一学年数据来自2018-2019学年奖学金评定表。</t>
    <phoneticPr fontId="5" type="noConversion"/>
  </si>
  <si>
    <t>20英语三班</t>
    <phoneticPr fontId="5" type="noConversion"/>
  </si>
  <si>
    <t>章凯怡第一学年数据来自数智学院电子商务专业2020-2021学年奖学金评定表。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</si>
</sst>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_);[Red]\(0\)"/>
    <numFmt numFmtId="178" formatCode="0.00_);[Red]\(0.00\)"/>
    <numFmt numFmtId="179" formatCode="0_ "/>
  </numFmts>
  <fonts count="18" x14ac:knownFonts="1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9"/>
      <name val="Arial"/>
      <family val="2"/>
    </font>
    <font>
      <sz val="12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76" fontId="2" fillId="0" borderId="1" xfId="0" applyNumberFormat="1" applyFont="1" applyBorder="1" applyAlignment="1">
      <alignment horizontal="center" vertical="center"/>
    </xf>
    <xf numFmtId="178" fontId="0" fillId="0" borderId="0" xfId="0" applyNumberForma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178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176" fontId="9" fillId="2" borderId="1" xfId="0" applyNumberFormat="1" applyFon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8" fontId="0" fillId="2" borderId="1" xfId="0" applyNumberFormat="1" applyFill="1" applyBorder="1">
      <alignment vertical="center"/>
    </xf>
    <xf numFmtId="178" fontId="0" fillId="2" borderId="0" xfId="0" applyNumberFormat="1" applyFill="1">
      <alignment vertical="center"/>
    </xf>
    <xf numFmtId="179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/>
    </xf>
    <xf numFmtId="0" fontId="6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7" fillId="2" borderId="1" xfId="0" applyFont="1" applyFill="1" applyBorder="1">
      <alignment vertical="center"/>
    </xf>
    <xf numFmtId="178" fontId="3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>
      <alignment vertical="center"/>
    </xf>
    <xf numFmtId="0" fontId="10" fillId="0" borderId="1" xfId="0" applyFont="1" applyBorder="1">
      <alignment vertical="center"/>
    </xf>
    <xf numFmtId="0" fontId="10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76" fontId="12" fillId="0" borderId="1" xfId="0" applyNumberFormat="1" applyFont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1" fillId="0" borderId="0" xfId="0" applyFont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>
      <alignment vertical="center"/>
    </xf>
    <xf numFmtId="0" fontId="11" fillId="2" borderId="0" xfId="0" applyFont="1" applyFill="1">
      <alignment vertical="center"/>
    </xf>
    <xf numFmtId="176" fontId="14" fillId="2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vertical="center" wrapText="1"/>
    </xf>
    <xf numFmtId="178" fontId="12" fillId="0" borderId="1" xfId="0" applyNumberFormat="1" applyFont="1" applyBorder="1">
      <alignment vertical="center"/>
    </xf>
    <xf numFmtId="178" fontId="12" fillId="2" borderId="1" xfId="0" applyNumberFormat="1" applyFont="1" applyFill="1" applyBorder="1" applyAlignment="1">
      <alignment horizontal="center" vertical="center"/>
    </xf>
    <xf numFmtId="178" fontId="14" fillId="2" borderId="1" xfId="0" applyNumberFormat="1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/>
    </xf>
    <xf numFmtId="178" fontId="12" fillId="2" borderId="1" xfId="0" applyNumberFormat="1" applyFont="1" applyFill="1" applyBorder="1" applyAlignment="1">
      <alignment vertical="center" wrapText="1"/>
    </xf>
    <xf numFmtId="178" fontId="12" fillId="2" borderId="1" xfId="0" applyNumberFormat="1" applyFont="1" applyFill="1" applyBorder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177" fontId="0" fillId="4" borderId="1" xfId="0" applyNumberFormat="1" applyFill="1" applyBorder="1" applyAlignment="1">
      <alignment horizontal="center" vertical="center"/>
    </xf>
    <xf numFmtId="0" fontId="0" fillId="4" borderId="0" xfId="0" applyFill="1">
      <alignment vertical="center"/>
    </xf>
    <xf numFmtId="0" fontId="2" fillId="4" borderId="1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79" fontId="0" fillId="3" borderId="1" xfId="0" applyNumberFormat="1" applyFill="1" applyBorder="1" applyAlignment="1">
      <alignment horizontal="center" vertical="center"/>
    </xf>
    <xf numFmtId="179" fontId="0" fillId="4" borderId="1" xfId="0" applyNumberForma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3" borderId="0" xfId="0" applyFont="1" applyFill="1">
      <alignment vertical="center"/>
    </xf>
    <xf numFmtId="0" fontId="15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3" fillId="4" borderId="0" xfId="0" applyFont="1" applyFill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5" fillId="2" borderId="1" xfId="0" applyFont="1" applyFill="1" applyBorder="1" applyAlignment="1">
      <alignment horizontal="center" vertical="center"/>
    </xf>
    <xf numFmtId="177" fontId="12" fillId="3" borderId="1" xfId="0" applyNumberFormat="1" applyFont="1" applyFill="1" applyBorder="1" applyAlignment="1">
      <alignment horizontal="center" vertical="center"/>
    </xf>
    <xf numFmtId="177" fontId="12" fillId="4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opLeftCell="A25" zoomScale="90" zoomScaleNormal="90" workbookViewId="0">
      <selection activeCell="B36" sqref="B36"/>
    </sheetView>
  </sheetViews>
  <sheetFormatPr defaultColWidth="9" defaultRowHeight="14.25" x14ac:dyDescent="0.2"/>
  <cols>
    <col min="1" max="1" width="11.375" customWidth="1"/>
    <col min="2" max="2" width="16.125" customWidth="1"/>
    <col min="3" max="3" width="11" customWidth="1"/>
    <col min="4" max="4" width="11.875" customWidth="1"/>
    <col min="5" max="5" width="11.625" customWidth="1"/>
    <col min="6" max="6" width="11.75" customWidth="1"/>
    <col min="7" max="7" width="10.75" customWidth="1"/>
    <col min="8" max="8" width="12.5" customWidth="1"/>
    <col min="9" max="9" width="12.375" customWidth="1"/>
    <col min="10" max="10" width="12.125" style="82" customWidth="1"/>
    <col min="11" max="11" width="12.75" customWidth="1"/>
    <col min="12" max="12" width="12.125" style="85" customWidth="1"/>
    <col min="13" max="13" width="9" style="22"/>
    <col min="14" max="14" width="9" style="88"/>
    <col min="15" max="15" width="11.5" hidden="1" customWidth="1"/>
    <col min="16" max="16" width="11.125" hidden="1" customWidth="1"/>
    <col min="17" max="17" width="28.625" hidden="1" customWidth="1"/>
    <col min="18" max="20" width="0" hidden="1" customWidth="1"/>
  </cols>
  <sheetData>
    <row r="1" spans="1:20" s="60" customFormat="1" ht="31.5" customHeight="1" x14ac:dyDescent="0.2">
      <c r="A1" s="59" t="s">
        <v>0</v>
      </c>
      <c r="B1" s="59" t="s">
        <v>1</v>
      </c>
      <c r="C1" s="59" t="s">
        <v>15</v>
      </c>
      <c r="D1" s="59" t="s">
        <v>16</v>
      </c>
      <c r="E1" s="59" t="s">
        <v>17</v>
      </c>
      <c r="F1" s="59" t="s">
        <v>18</v>
      </c>
      <c r="G1" s="59" t="s">
        <v>19</v>
      </c>
      <c r="H1" s="59" t="s">
        <v>20</v>
      </c>
      <c r="I1" s="59" t="s">
        <v>2</v>
      </c>
      <c r="J1" s="94" t="s">
        <v>3</v>
      </c>
      <c r="K1" s="59" t="s">
        <v>4</v>
      </c>
      <c r="L1" s="97" t="s">
        <v>5</v>
      </c>
      <c r="M1" s="59" t="s">
        <v>6</v>
      </c>
      <c r="N1" s="59" t="s">
        <v>7</v>
      </c>
      <c r="O1" s="59" t="s">
        <v>8</v>
      </c>
      <c r="P1" s="59" t="s">
        <v>9</v>
      </c>
      <c r="Q1" s="59" t="s">
        <v>10</v>
      </c>
      <c r="R1" s="59" t="s">
        <v>11</v>
      </c>
      <c r="T1" s="60" t="s">
        <v>14</v>
      </c>
    </row>
    <row r="2" spans="1:20" s="65" customFormat="1" ht="46.5" customHeight="1" x14ac:dyDescent="0.2">
      <c r="A2" s="54" t="s">
        <v>21</v>
      </c>
      <c r="B2" s="56" t="s">
        <v>30</v>
      </c>
      <c r="C2" s="61">
        <v>100</v>
      </c>
      <c r="D2" s="61">
        <v>96.084000000000003</v>
      </c>
      <c r="E2" s="61">
        <v>100</v>
      </c>
      <c r="F2" s="61">
        <v>93.515000000000001</v>
      </c>
      <c r="G2" s="69">
        <v>100.5</v>
      </c>
      <c r="H2" s="69">
        <v>93.34</v>
      </c>
      <c r="I2" s="61">
        <f t="shared" ref="I2:I34" si="0">(C2*1.1+E2*1.2+G2*1.3)/3.6</f>
        <v>100.18055555555554</v>
      </c>
      <c r="J2" s="95">
        <f t="shared" ref="J2:J34" si="1">_xlfn.RANK.EQ(I2,$I$2:$I$34)</f>
        <v>1</v>
      </c>
      <c r="K2" s="61">
        <f t="shared" ref="K2:K34" si="2">(D2+F2+H2)/3</f>
        <v>94.312999999999988</v>
      </c>
      <c r="L2" s="98">
        <f t="shared" ref="L2:L34" si="3">_xlfn.RANK.EQ(K2,$K$2:$K$34)</f>
        <v>1</v>
      </c>
      <c r="M2" s="54">
        <f t="shared" ref="M2:M34" si="4">J2+L2</f>
        <v>2</v>
      </c>
      <c r="N2" s="102">
        <f>RANK(M2,$M$2:$M$34,-1)</f>
        <v>1</v>
      </c>
      <c r="O2" s="54"/>
      <c r="P2" s="54"/>
      <c r="Q2" s="63"/>
      <c r="R2" s="64"/>
    </row>
    <row r="3" spans="1:20" s="68" customFormat="1" ht="46.5" customHeight="1" x14ac:dyDescent="0.2">
      <c r="A3" s="54" t="s">
        <v>21</v>
      </c>
      <c r="B3" s="56" t="s">
        <v>31</v>
      </c>
      <c r="C3" s="61">
        <v>88.916256157635473</v>
      </c>
      <c r="D3" s="61">
        <v>88.249379310344835</v>
      </c>
      <c r="E3" s="61">
        <v>93.17307692307692</v>
      </c>
      <c r="F3" s="61">
        <v>88.892499999999998</v>
      </c>
      <c r="G3" s="69">
        <v>97.341379310344834</v>
      </c>
      <c r="H3" s="69">
        <v>90.784827586206902</v>
      </c>
      <c r="I3" s="61">
        <f t="shared" si="0"/>
        <v>93.377601995705447</v>
      </c>
      <c r="J3" s="95">
        <f t="shared" si="1"/>
        <v>3</v>
      </c>
      <c r="K3" s="61">
        <f t="shared" si="2"/>
        <v>89.308902298850583</v>
      </c>
      <c r="L3" s="98">
        <f t="shared" si="3"/>
        <v>2</v>
      </c>
      <c r="M3" s="54">
        <f t="shared" si="4"/>
        <v>5</v>
      </c>
      <c r="N3" s="102">
        <f>RANK(M3,$M$2:$M$34,-1)</f>
        <v>2</v>
      </c>
      <c r="O3" s="54"/>
      <c r="P3" s="54"/>
      <c r="Q3" s="63"/>
      <c r="R3" s="64"/>
    </row>
    <row r="4" spans="1:20" s="65" customFormat="1" ht="45.75" customHeight="1" x14ac:dyDescent="0.2">
      <c r="A4" s="54" t="s">
        <v>21</v>
      </c>
      <c r="B4" s="56" t="s">
        <v>32</v>
      </c>
      <c r="C4" s="61">
        <v>94.334975369458135</v>
      </c>
      <c r="D4" s="61">
        <v>90.174482758620698</v>
      </c>
      <c r="E4" s="61">
        <v>92.47252747252746</v>
      </c>
      <c r="F4" s="61">
        <v>88.007142857142838</v>
      </c>
      <c r="G4" s="69">
        <v>95.231034482758631</v>
      </c>
      <c r="H4" s="69">
        <v>88.038620689655176</v>
      </c>
      <c r="I4" s="61">
        <f t="shared" si="0"/>
        <v>94.037736305839758</v>
      </c>
      <c r="J4" s="95">
        <f t="shared" si="1"/>
        <v>2</v>
      </c>
      <c r="K4" s="61">
        <f t="shared" si="2"/>
        <v>88.740082101806252</v>
      </c>
      <c r="L4" s="98">
        <f t="shared" si="3"/>
        <v>3</v>
      </c>
      <c r="M4" s="54">
        <f t="shared" si="4"/>
        <v>5</v>
      </c>
      <c r="N4" s="102">
        <v>3</v>
      </c>
      <c r="O4" s="54"/>
      <c r="P4" s="54"/>
      <c r="Q4" s="63"/>
      <c r="R4" s="64"/>
    </row>
    <row r="5" spans="1:20" s="65" customFormat="1" ht="50.25" customHeight="1" x14ac:dyDescent="0.2">
      <c r="A5" s="54" t="s">
        <v>22</v>
      </c>
      <c r="B5" s="55" t="s">
        <v>25</v>
      </c>
      <c r="C5" s="61">
        <v>87.931034482758633</v>
      </c>
      <c r="D5" s="61">
        <v>86.941724137931047</v>
      </c>
      <c r="E5" s="61">
        <v>90.714285714285708</v>
      </c>
      <c r="F5" s="61">
        <v>86.984285714285704</v>
      </c>
      <c r="G5" s="62">
        <v>96.522985029487373</v>
      </c>
      <c r="H5" s="61">
        <v>89.658791017692408</v>
      </c>
      <c r="I5" s="61">
        <f t="shared" si="0"/>
        <v>91.961433701808602</v>
      </c>
      <c r="J5" s="95">
        <f t="shared" si="1"/>
        <v>5</v>
      </c>
      <c r="K5" s="61">
        <f t="shared" si="2"/>
        <v>87.861600289969715</v>
      </c>
      <c r="L5" s="98">
        <f t="shared" si="3"/>
        <v>6</v>
      </c>
      <c r="M5" s="54">
        <f t="shared" si="4"/>
        <v>11</v>
      </c>
      <c r="N5" s="102">
        <f>RANK(M5,$M$2:$M$34,-1)</f>
        <v>4</v>
      </c>
      <c r="O5" s="54"/>
      <c r="P5" s="54"/>
      <c r="Q5" s="63"/>
      <c r="R5" s="64"/>
    </row>
    <row r="6" spans="1:20" s="65" customFormat="1" ht="44.25" customHeight="1" x14ac:dyDescent="0.2">
      <c r="A6" s="54" t="s">
        <v>21</v>
      </c>
      <c r="B6" s="56" t="s">
        <v>36</v>
      </c>
      <c r="C6" s="61">
        <v>93.349753694581295</v>
      </c>
      <c r="D6" s="61">
        <v>90.916827586206907</v>
      </c>
      <c r="E6" s="61">
        <v>89.999999999999986</v>
      </c>
      <c r="F6" s="61">
        <v>90.38000000000001</v>
      </c>
      <c r="G6" s="69">
        <v>84.913793103448285</v>
      </c>
      <c r="H6" s="69">
        <v>83.90327586206898</v>
      </c>
      <c r="I6" s="61">
        <f t="shared" si="0"/>
        <v>89.186850027367271</v>
      </c>
      <c r="J6" s="95">
        <f t="shared" si="1"/>
        <v>8</v>
      </c>
      <c r="K6" s="61">
        <f t="shared" si="2"/>
        <v>88.400034482758642</v>
      </c>
      <c r="L6" s="98">
        <f t="shared" si="3"/>
        <v>4</v>
      </c>
      <c r="M6" s="54">
        <f t="shared" si="4"/>
        <v>12</v>
      </c>
      <c r="N6" s="102">
        <f>RANK(M6,$M$2:$M$34,-1)</f>
        <v>5</v>
      </c>
      <c r="O6" s="54"/>
      <c r="P6" s="54"/>
      <c r="Q6" s="64"/>
      <c r="R6" s="64"/>
    </row>
    <row r="7" spans="1:20" s="65" customFormat="1" ht="46.5" customHeight="1" x14ac:dyDescent="0.2">
      <c r="A7" s="54" t="s">
        <v>21</v>
      </c>
      <c r="B7" s="56" t="s">
        <v>34</v>
      </c>
      <c r="C7" s="61">
        <v>92.857142857142875</v>
      </c>
      <c r="D7" s="61">
        <v>90.176000000000002</v>
      </c>
      <c r="E7" s="61">
        <v>92.857142857142847</v>
      </c>
      <c r="F7" s="61">
        <v>88.797142857142859</v>
      </c>
      <c r="G7" s="69">
        <v>89.465517241379317</v>
      </c>
      <c r="H7" s="69">
        <v>86.119310344827596</v>
      </c>
      <c r="I7" s="61">
        <f t="shared" si="0"/>
        <v>91.63238916256158</v>
      </c>
      <c r="J7" s="95">
        <f t="shared" si="1"/>
        <v>7</v>
      </c>
      <c r="K7" s="61">
        <f t="shared" si="2"/>
        <v>88.364151067323476</v>
      </c>
      <c r="L7" s="98">
        <f t="shared" si="3"/>
        <v>5</v>
      </c>
      <c r="M7" s="54">
        <f t="shared" si="4"/>
        <v>12</v>
      </c>
      <c r="N7" s="102">
        <v>6</v>
      </c>
      <c r="O7" s="54"/>
      <c r="P7" s="54"/>
      <c r="Q7" s="64"/>
      <c r="R7" s="64"/>
    </row>
    <row r="8" spans="1:20" s="65" customFormat="1" ht="30" customHeight="1" x14ac:dyDescent="0.2">
      <c r="A8" s="54" t="s">
        <v>22</v>
      </c>
      <c r="B8" s="55" t="s">
        <v>24</v>
      </c>
      <c r="C8" s="62">
        <v>87.192118226600996</v>
      </c>
      <c r="D8" s="62">
        <v>85.182482758620679</v>
      </c>
      <c r="E8" s="62">
        <v>88.80952380952381</v>
      </c>
      <c r="F8" s="62">
        <v>85.616190476190482</v>
      </c>
      <c r="G8" s="62">
        <v>99.039215686274517</v>
      </c>
      <c r="H8" s="62">
        <v>90.488529411764716</v>
      </c>
      <c r="I8" s="61">
        <f t="shared" si="0"/>
        <v>92.009371948012941</v>
      </c>
      <c r="J8" s="95">
        <f t="shared" si="1"/>
        <v>4</v>
      </c>
      <c r="K8" s="61">
        <f t="shared" si="2"/>
        <v>87.095734215525297</v>
      </c>
      <c r="L8" s="98">
        <f t="shared" si="3"/>
        <v>8</v>
      </c>
      <c r="M8" s="54">
        <f t="shared" si="4"/>
        <v>12</v>
      </c>
      <c r="N8" s="102">
        <v>7</v>
      </c>
      <c r="O8" s="55"/>
      <c r="P8" s="55"/>
      <c r="Q8" s="66"/>
      <c r="R8" s="67"/>
    </row>
    <row r="9" spans="1:20" s="65" customFormat="1" ht="48.75" customHeight="1" x14ac:dyDescent="0.2">
      <c r="A9" s="54" t="s">
        <v>22</v>
      </c>
      <c r="B9" s="55" t="s">
        <v>23</v>
      </c>
      <c r="C9" s="61">
        <v>89.65517241379311</v>
      </c>
      <c r="D9" s="61">
        <v>87.942620689655172</v>
      </c>
      <c r="E9" s="61">
        <v>84.047619047619037</v>
      </c>
      <c r="F9" s="61">
        <v>82.805952380952377</v>
      </c>
      <c r="G9" s="62">
        <v>100.5</v>
      </c>
      <c r="H9" s="61">
        <v>91.85</v>
      </c>
      <c r="I9" s="61">
        <f t="shared" si="0"/>
        <v>91.702175697865357</v>
      </c>
      <c r="J9" s="95">
        <f t="shared" si="1"/>
        <v>6</v>
      </c>
      <c r="K9" s="61">
        <f t="shared" si="2"/>
        <v>87.532857690202533</v>
      </c>
      <c r="L9" s="98">
        <f t="shared" si="3"/>
        <v>7</v>
      </c>
      <c r="M9" s="54">
        <f t="shared" si="4"/>
        <v>13</v>
      </c>
      <c r="N9" s="102">
        <f>RANK(M9,$M$2:$M$34,-1)</f>
        <v>8</v>
      </c>
      <c r="O9" s="54"/>
      <c r="P9" s="54"/>
      <c r="Q9" s="63"/>
      <c r="R9" s="64"/>
    </row>
    <row r="10" spans="1:20" s="65" customFormat="1" ht="43.5" customHeight="1" x14ac:dyDescent="0.2">
      <c r="A10" s="54" t="s">
        <v>21</v>
      </c>
      <c r="B10" s="56" t="s">
        <v>37</v>
      </c>
      <c r="C10" s="61">
        <v>88.423645320197053</v>
      </c>
      <c r="D10" s="61">
        <v>88.238551724137935</v>
      </c>
      <c r="E10" s="61">
        <v>86.904761904761898</v>
      </c>
      <c r="F10" s="61">
        <v>88.238095238095241</v>
      </c>
      <c r="G10" s="69">
        <v>89.005747126436802</v>
      </c>
      <c r="H10" s="69">
        <v>83.878448275862084</v>
      </c>
      <c r="I10" s="61">
        <f t="shared" si="0"/>
        <v>88.127554278416355</v>
      </c>
      <c r="J10" s="95">
        <f t="shared" si="1"/>
        <v>10</v>
      </c>
      <c r="K10" s="61">
        <f t="shared" si="2"/>
        <v>86.785031746031748</v>
      </c>
      <c r="L10" s="98">
        <f t="shared" si="3"/>
        <v>9</v>
      </c>
      <c r="M10" s="54">
        <f t="shared" si="4"/>
        <v>19</v>
      </c>
      <c r="N10" s="100">
        <f>RANK(M10,$M$2:$M$34,-1)</f>
        <v>9</v>
      </c>
      <c r="O10" s="54"/>
      <c r="P10" s="54"/>
      <c r="Q10" s="64"/>
      <c r="R10" s="64"/>
    </row>
    <row r="11" spans="1:20" s="65" customFormat="1" ht="30" customHeight="1" x14ac:dyDescent="0.2">
      <c r="A11" s="54" t="s">
        <v>21</v>
      </c>
      <c r="B11" s="56" t="s">
        <v>33</v>
      </c>
      <c r="C11" s="62">
        <v>85.960591133004939</v>
      </c>
      <c r="D11" s="62">
        <v>85.660413793103459</v>
      </c>
      <c r="E11" s="62">
        <v>87.857142857142861</v>
      </c>
      <c r="F11" s="62">
        <v>86.362142857142857</v>
      </c>
      <c r="G11" s="69">
        <v>93.143678160919549</v>
      </c>
      <c r="H11" s="69">
        <v>86.566206896551734</v>
      </c>
      <c r="I11" s="61">
        <f t="shared" si="0"/>
        <v>89.186667578908953</v>
      </c>
      <c r="J11" s="95">
        <f t="shared" si="1"/>
        <v>9</v>
      </c>
      <c r="K11" s="61">
        <f t="shared" si="2"/>
        <v>86.196254515599364</v>
      </c>
      <c r="L11" s="98">
        <f t="shared" si="3"/>
        <v>10</v>
      </c>
      <c r="M11" s="54">
        <f t="shared" si="4"/>
        <v>19</v>
      </c>
      <c r="N11" s="102">
        <v>10</v>
      </c>
      <c r="O11" s="55"/>
      <c r="P11" s="55"/>
      <c r="Q11" s="66"/>
      <c r="R11" s="67"/>
    </row>
    <row r="12" spans="1:20" s="68" customFormat="1" ht="30" customHeight="1" x14ac:dyDescent="0.2">
      <c r="A12" s="54" t="s">
        <v>21</v>
      </c>
      <c r="B12" s="56" t="s">
        <v>38</v>
      </c>
      <c r="C12" s="61">
        <v>83.990147783251246</v>
      </c>
      <c r="D12" s="61">
        <v>83.793103448275872</v>
      </c>
      <c r="E12" s="61">
        <v>86.904761904761898</v>
      </c>
      <c r="F12" s="61">
        <v>85.058095238095234</v>
      </c>
      <c r="G12" s="69">
        <v>87.166666666666671</v>
      </c>
      <c r="H12" s="69">
        <v>83.27000000000001</v>
      </c>
      <c r="I12" s="61">
        <f t="shared" si="0"/>
        <v>86.108762087210366</v>
      </c>
      <c r="J12" s="95">
        <f t="shared" si="1"/>
        <v>12</v>
      </c>
      <c r="K12" s="61">
        <f t="shared" si="2"/>
        <v>84.04039956212371</v>
      </c>
      <c r="L12" s="98">
        <f t="shared" si="3"/>
        <v>11</v>
      </c>
      <c r="M12" s="54">
        <f t="shared" si="4"/>
        <v>23</v>
      </c>
      <c r="N12" s="100">
        <f>RANK(M12,$M$2:$M$34,-1)</f>
        <v>11</v>
      </c>
      <c r="O12" s="54"/>
      <c r="P12" s="54"/>
      <c r="Q12" s="64"/>
      <c r="R12" s="64"/>
    </row>
    <row r="13" spans="1:20" s="65" customFormat="1" ht="30" customHeight="1" x14ac:dyDescent="0.2">
      <c r="A13" s="54" t="s">
        <v>21</v>
      </c>
      <c r="B13" s="56" t="s">
        <v>39</v>
      </c>
      <c r="C13" s="61">
        <v>83.251231527093609</v>
      </c>
      <c r="D13" s="61">
        <v>83.527862068965518</v>
      </c>
      <c r="E13" s="61">
        <v>87.857142857142861</v>
      </c>
      <c r="F13" s="61">
        <v>84.857142857142861</v>
      </c>
      <c r="G13" s="69">
        <v>87.856321839080465</v>
      </c>
      <c r="H13" s="69">
        <v>83.16379310344827</v>
      </c>
      <c r="I13" s="61">
        <f t="shared" si="0"/>
        <v>86.449484583105274</v>
      </c>
      <c r="J13" s="95">
        <f t="shared" si="1"/>
        <v>11</v>
      </c>
      <c r="K13" s="61">
        <f t="shared" si="2"/>
        <v>83.849599343185545</v>
      </c>
      <c r="L13" s="98">
        <f t="shared" si="3"/>
        <v>13</v>
      </c>
      <c r="M13" s="54">
        <f t="shared" si="4"/>
        <v>24</v>
      </c>
      <c r="N13" s="100">
        <f>RANK(M13,$M$2:$M$34,-1)</f>
        <v>12</v>
      </c>
      <c r="O13" s="54"/>
      <c r="P13" s="54"/>
      <c r="Q13" s="64"/>
      <c r="R13" s="64"/>
    </row>
    <row r="14" spans="1:20" s="65" customFormat="1" ht="30" customHeight="1" x14ac:dyDescent="0.2">
      <c r="A14" s="54" t="s">
        <v>21</v>
      </c>
      <c r="B14" s="56" t="s">
        <v>45</v>
      </c>
      <c r="C14" s="61">
        <v>85.221674876847302</v>
      </c>
      <c r="D14" s="61">
        <v>84.969172413793103</v>
      </c>
      <c r="E14" s="61">
        <v>84.761904761904759</v>
      </c>
      <c r="F14" s="61">
        <v>82.40523809523809</v>
      </c>
      <c r="G14" s="69">
        <v>84.178160919540232</v>
      </c>
      <c r="H14" s="69">
        <v>80.741896551724139</v>
      </c>
      <c r="I14" s="61">
        <f t="shared" si="0"/>
        <v>84.691593687283344</v>
      </c>
      <c r="J14" s="95">
        <f t="shared" si="1"/>
        <v>13</v>
      </c>
      <c r="K14" s="61">
        <f t="shared" si="2"/>
        <v>82.705435686918449</v>
      </c>
      <c r="L14" s="98">
        <f t="shared" si="3"/>
        <v>14</v>
      </c>
      <c r="M14" s="54">
        <f t="shared" si="4"/>
        <v>27</v>
      </c>
      <c r="N14" s="100">
        <f>RANK(M14,$M$2:$M$34,-1)</f>
        <v>13</v>
      </c>
      <c r="O14" s="54"/>
      <c r="P14" s="54"/>
      <c r="Q14" s="64"/>
      <c r="R14" s="64"/>
    </row>
    <row r="15" spans="1:20" s="65" customFormat="1" ht="30" customHeight="1" x14ac:dyDescent="0.2">
      <c r="A15" s="54" t="s">
        <v>21</v>
      </c>
      <c r="B15" s="56" t="s">
        <v>35</v>
      </c>
      <c r="C15" s="61">
        <v>78.078817733990164</v>
      </c>
      <c r="D15" s="61">
        <v>80.855172413793099</v>
      </c>
      <c r="E15" s="61">
        <v>83.809523809523796</v>
      </c>
      <c r="F15" s="61">
        <v>85.646190476190469</v>
      </c>
      <c r="G15" s="69">
        <v>84.637931034482776</v>
      </c>
      <c r="H15" s="69">
        <v>85.052758620689659</v>
      </c>
      <c r="I15" s="61">
        <f t="shared" si="0"/>
        <v>82.357621784345937</v>
      </c>
      <c r="J15" s="95">
        <f t="shared" si="1"/>
        <v>17</v>
      </c>
      <c r="K15" s="61">
        <f t="shared" si="2"/>
        <v>83.851373836891071</v>
      </c>
      <c r="L15" s="98">
        <f t="shared" si="3"/>
        <v>12</v>
      </c>
      <c r="M15" s="54">
        <f t="shared" si="4"/>
        <v>29</v>
      </c>
      <c r="N15" s="102">
        <f>RANK(M15,$M$2:$M$34,-1)</f>
        <v>14</v>
      </c>
      <c r="O15" s="54"/>
      <c r="P15" s="54"/>
      <c r="Q15" s="64"/>
      <c r="R15" s="64"/>
    </row>
    <row r="16" spans="1:20" s="65" customFormat="1" ht="30" customHeight="1" x14ac:dyDescent="0.2">
      <c r="A16" s="54" t="s">
        <v>21</v>
      </c>
      <c r="B16" s="56" t="s">
        <v>43</v>
      </c>
      <c r="C16" s="61">
        <v>85.960591133004939</v>
      </c>
      <c r="D16" s="61">
        <v>85.42441379310344</v>
      </c>
      <c r="E16" s="61">
        <v>80.528846153846146</v>
      </c>
      <c r="F16" s="61">
        <v>79.118750000000006</v>
      </c>
      <c r="G16" s="69">
        <v>85.787356321839098</v>
      </c>
      <c r="H16" s="69">
        <v>81.647413793103468</v>
      </c>
      <c r="I16" s="61">
        <f t="shared" si="0"/>
        <v>84.087452458142124</v>
      </c>
      <c r="J16" s="95">
        <f t="shared" si="1"/>
        <v>14</v>
      </c>
      <c r="K16" s="61">
        <f t="shared" si="2"/>
        <v>82.063525862068971</v>
      </c>
      <c r="L16" s="98">
        <f t="shared" si="3"/>
        <v>15</v>
      </c>
      <c r="M16" s="54">
        <f t="shared" si="4"/>
        <v>29</v>
      </c>
      <c r="N16" s="100">
        <v>15</v>
      </c>
      <c r="O16" s="54"/>
      <c r="P16" s="54"/>
      <c r="Q16" s="64"/>
      <c r="R16" s="64"/>
    </row>
    <row r="17" spans="1:18" s="65" customFormat="1" ht="30" customHeight="1" x14ac:dyDescent="0.2">
      <c r="A17" s="54" t="s">
        <v>21</v>
      </c>
      <c r="B17" s="56" t="s">
        <v>49</v>
      </c>
      <c r="C17" s="61">
        <v>86.945812807881779</v>
      </c>
      <c r="D17" s="61">
        <v>84.906068965517235</v>
      </c>
      <c r="E17" s="61">
        <v>82.61904761904762</v>
      </c>
      <c r="F17" s="61">
        <v>80.46238095238094</v>
      </c>
      <c r="G17" s="69">
        <v>80.27011494252875</v>
      </c>
      <c r="H17" s="69">
        <v>78.472068965517252</v>
      </c>
      <c r="I17" s="61">
        <f t="shared" si="0"/>
        <v>83.092889071337353</v>
      </c>
      <c r="J17" s="95">
        <f t="shared" si="1"/>
        <v>15</v>
      </c>
      <c r="K17" s="61">
        <f t="shared" si="2"/>
        <v>81.280172961138476</v>
      </c>
      <c r="L17" s="98">
        <f t="shared" si="3"/>
        <v>16</v>
      </c>
      <c r="M17" s="54">
        <f t="shared" si="4"/>
        <v>31</v>
      </c>
      <c r="N17" s="100">
        <f t="shared" ref="N17:N27" si="5">RANK(M17,$M$2:$M$34,-1)</f>
        <v>16</v>
      </c>
      <c r="O17" s="54"/>
      <c r="P17" s="54"/>
      <c r="Q17" s="64"/>
      <c r="R17" s="64"/>
    </row>
    <row r="18" spans="1:18" s="65" customFormat="1" ht="30" customHeight="1" x14ac:dyDescent="0.2">
      <c r="A18" s="54" t="s">
        <v>21</v>
      </c>
      <c r="B18" s="56" t="s">
        <v>40</v>
      </c>
      <c r="C18" s="61">
        <v>80.541871921182278</v>
      </c>
      <c r="D18" s="61">
        <v>80.19531034482759</v>
      </c>
      <c r="E18" s="61">
        <v>80.476190476190467</v>
      </c>
      <c r="F18" s="61">
        <v>79.26952380952379</v>
      </c>
      <c r="G18" s="69">
        <v>86.706896551724142</v>
      </c>
      <c r="H18" s="69">
        <v>82.534137931034479</v>
      </c>
      <c r="I18" s="61">
        <f t="shared" si="0"/>
        <v>82.746237000547339</v>
      </c>
      <c r="J18" s="95">
        <f t="shared" si="1"/>
        <v>16</v>
      </c>
      <c r="K18" s="61">
        <f t="shared" si="2"/>
        <v>80.666324028461943</v>
      </c>
      <c r="L18" s="98">
        <f t="shared" si="3"/>
        <v>17</v>
      </c>
      <c r="M18" s="54">
        <f t="shared" si="4"/>
        <v>33</v>
      </c>
      <c r="N18" s="100">
        <f t="shared" si="5"/>
        <v>17</v>
      </c>
      <c r="O18" s="54"/>
      <c r="P18" s="54"/>
      <c r="Q18" s="64"/>
      <c r="R18" s="64"/>
    </row>
    <row r="19" spans="1:18" s="65" customFormat="1" ht="30" customHeight="1" x14ac:dyDescent="0.2">
      <c r="A19" s="54" t="s">
        <v>22</v>
      </c>
      <c r="B19" s="55" t="s">
        <v>26</v>
      </c>
      <c r="C19" s="61">
        <v>81.86</v>
      </c>
      <c r="D19" s="61">
        <v>81.48</v>
      </c>
      <c r="E19" s="61">
        <v>70.476190476190482</v>
      </c>
      <c r="F19" s="61">
        <v>73.709523809523816</v>
      </c>
      <c r="G19" s="62">
        <v>93.50269670850345</v>
      </c>
      <c r="H19" s="61">
        <v>86.651618025102081</v>
      </c>
      <c r="I19" s="61">
        <f t="shared" si="0"/>
        <v>82.269703970134188</v>
      </c>
      <c r="J19" s="95">
        <f t="shared" si="1"/>
        <v>18</v>
      </c>
      <c r="K19" s="61">
        <f t="shared" si="2"/>
        <v>80.6137139448753</v>
      </c>
      <c r="L19" s="98">
        <f t="shared" si="3"/>
        <v>18</v>
      </c>
      <c r="M19" s="54">
        <f t="shared" si="4"/>
        <v>36</v>
      </c>
      <c r="N19" s="102">
        <f t="shared" si="5"/>
        <v>18</v>
      </c>
      <c r="O19" s="54"/>
      <c r="P19" s="54"/>
      <c r="Q19" s="63"/>
      <c r="R19" s="64"/>
    </row>
    <row r="20" spans="1:18" s="65" customFormat="1" ht="30" customHeight="1" x14ac:dyDescent="0.2">
      <c r="A20" s="54" t="s">
        <v>21</v>
      </c>
      <c r="B20" s="56" t="s">
        <v>46</v>
      </c>
      <c r="C20" s="61">
        <v>81.773399014778335</v>
      </c>
      <c r="D20" s="61">
        <v>82.329379310344834</v>
      </c>
      <c r="E20" s="61">
        <v>80</v>
      </c>
      <c r="F20" s="61">
        <v>79.22</v>
      </c>
      <c r="G20" s="69">
        <v>82.339080459770116</v>
      </c>
      <c r="H20" s="69">
        <v>79.873448275862074</v>
      </c>
      <c r="I20" s="61">
        <f t="shared" si="0"/>
        <v>81.386539864988137</v>
      </c>
      <c r="J20" s="95">
        <f t="shared" si="1"/>
        <v>19</v>
      </c>
      <c r="K20" s="61">
        <f t="shared" si="2"/>
        <v>80.474275862068964</v>
      </c>
      <c r="L20" s="98">
        <f t="shared" si="3"/>
        <v>19</v>
      </c>
      <c r="M20" s="54">
        <f t="shared" si="4"/>
        <v>38</v>
      </c>
      <c r="N20" s="100">
        <f t="shared" si="5"/>
        <v>19</v>
      </c>
      <c r="O20" s="54"/>
      <c r="P20" s="54"/>
      <c r="Q20" s="64"/>
      <c r="R20" s="64"/>
    </row>
    <row r="21" spans="1:18" s="65" customFormat="1" ht="30" customHeight="1" x14ac:dyDescent="0.2">
      <c r="A21" s="54" t="s">
        <v>21</v>
      </c>
      <c r="B21" s="56" t="s">
        <v>44</v>
      </c>
      <c r="C21" s="61">
        <v>78.571428571428584</v>
      </c>
      <c r="D21" s="61">
        <v>79.06</v>
      </c>
      <c r="E21" s="61">
        <v>80.476190476190467</v>
      </c>
      <c r="F21" s="61">
        <v>79.169523809523795</v>
      </c>
      <c r="G21" s="69">
        <v>84.408045977011497</v>
      </c>
      <c r="H21" s="69">
        <v>80.979827586206895</v>
      </c>
      <c r="I21" s="61">
        <f t="shared" si="0"/>
        <v>81.314016602809716</v>
      </c>
      <c r="J21" s="95">
        <f t="shared" si="1"/>
        <v>20</v>
      </c>
      <c r="K21" s="61">
        <f t="shared" si="2"/>
        <v>79.736450465243578</v>
      </c>
      <c r="L21" s="98">
        <f t="shared" si="3"/>
        <v>20</v>
      </c>
      <c r="M21" s="54">
        <f t="shared" si="4"/>
        <v>40</v>
      </c>
      <c r="N21" s="100">
        <f t="shared" si="5"/>
        <v>20</v>
      </c>
      <c r="O21" s="54"/>
      <c r="P21" s="54"/>
      <c r="Q21" s="64"/>
      <c r="R21" s="64"/>
    </row>
    <row r="22" spans="1:18" s="65" customFormat="1" ht="30" customHeight="1" x14ac:dyDescent="0.2">
      <c r="A22" s="54" t="s">
        <v>21</v>
      </c>
      <c r="B22" s="56" t="s">
        <v>48</v>
      </c>
      <c r="C22" s="61">
        <v>76.847290640394107</v>
      </c>
      <c r="D22" s="61">
        <v>77.893103448275866</v>
      </c>
      <c r="E22" s="61">
        <v>84.285714285714278</v>
      </c>
      <c r="F22" s="61">
        <v>81.645714285714277</v>
      </c>
      <c r="G22" s="69">
        <v>80.729885057471279</v>
      </c>
      <c r="H22" s="69">
        <v>78.697931034482764</v>
      </c>
      <c r="I22" s="61">
        <f t="shared" si="0"/>
        <v>80.728813172778686</v>
      </c>
      <c r="J22" s="95">
        <f t="shared" si="1"/>
        <v>21</v>
      </c>
      <c r="K22" s="61">
        <f t="shared" si="2"/>
        <v>79.412249589490969</v>
      </c>
      <c r="L22" s="98">
        <f t="shared" si="3"/>
        <v>21</v>
      </c>
      <c r="M22" s="54">
        <f t="shared" si="4"/>
        <v>42</v>
      </c>
      <c r="N22" s="100">
        <f t="shared" si="5"/>
        <v>21</v>
      </c>
      <c r="O22" s="54"/>
      <c r="P22" s="54"/>
      <c r="Q22" s="64"/>
      <c r="R22" s="64"/>
    </row>
    <row r="23" spans="1:18" s="65" customFormat="1" ht="30" customHeight="1" x14ac:dyDescent="0.2">
      <c r="A23" s="54" t="s">
        <v>21</v>
      </c>
      <c r="B23" s="56" t="s">
        <v>41</v>
      </c>
      <c r="C23" s="61">
        <v>76.354679802955687</v>
      </c>
      <c r="D23" s="61">
        <v>77.60427586206896</v>
      </c>
      <c r="E23" s="61">
        <v>78.333333333333329</v>
      </c>
      <c r="F23" s="61">
        <v>77.876666666666651</v>
      </c>
      <c r="G23" s="69">
        <v>85.787356321839098</v>
      </c>
      <c r="H23" s="69">
        <v>82.132413793103453</v>
      </c>
      <c r="I23" s="61">
        <f t="shared" si="0"/>
        <v>80.420475278233909</v>
      </c>
      <c r="J23" s="95">
        <f t="shared" si="1"/>
        <v>22</v>
      </c>
      <c r="K23" s="61">
        <f t="shared" si="2"/>
        <v>79.204452107279693</v>
      </c>
      <c r="L23" s="98">
        <f t="shared" si="3"/>
        <v>22</v>
      </c>
      <c r="M23" s="54">
        <f t="shared" si="4"/>
        <v>44</v>
      </c>
      <c r="N23" s="100">
        <f t="shared" si="5"/>
        <v>22</v>
      </c>
      <c r="O23" s="54"/>
      <c r="P23" s="54"/>
      <c r="Q23" s="64"/>
      <c r="R23" s="64"/>
    </row>
    <row r="24" spans="1:18" s="65" customFormat="1" ht="30" customHeight="1" x14ac:dyDescent="0.2">
      <c r="A24" s="54" t="s">
        <v>21</v>
      </c>
      <c r="B24" s="55" t="s">
        <v>27</v>
      </c>
      <c r="C24" s="61">
        <v>78.479667729160639</v>
      </c>
      <c r="D24" s="61">
        <v>79.935767410412438</v>
      </c>
      <c r="E24" s="61">
        <v>72.619047619047606</v>
      </c>
      <c r="F24" s="61">
        <v>73.922380952380948</v>
      </c>
      <c r="G24" s="62">
        <v>86.632390745501283</v>
      </c>
      <c r="H24" s="61">
        <v>82.249434447300771</v>
      </c>
      <c r="I24" s="61">
        <f t="shared" si="0"/>
        <v>79.470166559468183</v>
      </c>
      <c r="J24" s="95">
        <f t="shared" si="1"/>
        <v>23</v>
      </c>
      <c r="K24" s="61">
        <f t="shared" si="2"/>
        <v>78.702527603364715</v>
      </c>
      <c r="L24" s="98">
        <f t="shared" si="3"/>
        <v>24</v>
      </c>
      <c r="M24" s="54">
        <f t="shared" si="4"/>
        <v>47</v>
      </c>
      <c r="N24" s="102">
        <f t="shared" si="5"/>
        <v>23</v>
      </c>
      <c r="O24" s="54"/>
      <c r="P24" s="54"/>
      <c r="Q24" s="63"/>
      <c r="R24" s="64"/>
    </row>
    <row r="25" spans="1:18" s="65" customFormat="1" ht="30" customHeight="1" x14ac:dyDescent="0.2">
      <c r="A25" s="54" t="s">
        <v>21</v>
      </c>
      <c r="B25" s="56" t="s">
        <v>47</v>
      </c>
      <c r="C25" s="61">
        <v>74.876847290640399</v>
      </c>
      <c r="D25" s="61">
        <v>77.337793103448263</v>
      </c>
      <c r="E25" s="61">
        <v>79.761904761904773</v>
      </c>
      <c r="F25" s="61">
        <v>80.355238095238107</v>
      </c>
      <c r="G25" s="69">
        <v>78.890804597701162</v>
      </c>
      <c r="H25" s="69">
        <v>78.7194827586207</v>
      </c>
      <c r="I25" s="61">
        <f t="shared" si="0"/>
        <v>77.954684364167122</v>
      </c>
      <c r="J25" s="95">
        <f t="shared" si="1"/>
        <v>25</v>
      </c>
      <c r="K25" s="61">
        <f t="shared" si="2"/>
        <v>78.804171319102352</v>
      </c>
      <c r="L25" s="98">
        <f t="shared" si="3"/>
        <v>23</v>
      </c>
      <c r="M25" s="54">
        <f t="shared" si="4"/>
        <v>48</v>
      </c>
      <c r="N25" s="100">
        <f t="shared" si="5"/>
        <v>24</v>
      </c>
      <c r="O25" s="54"/>
      <c r="P25" s="54"/>
      <c r="Q25" s="64"/>
      <c r="R25" s="64"/>
    </row>
    <row r="26" spans="1:18" s="65" customFormat="1" ht="30" customHeight="1" x14ac:dyDescent="0.2">
      <c r="A26" s="54" t="s">
        <v>21</v>
      </c>
      <c r="B26" s="56" t="s">
        <v>42</v>
      </c>
      <c r="C26" s="61">
        <v>80.78817733990148</v>
      </c>
      <c r="D26" s="61">
        <v>80.799724137931022</v>
      </c>
      <c r="E26" s="61">
        <v>69.761904761904759</v>
      </c>
      <c r="F26" s="61">
        <v>72.125238095238089</v>
      </c>
      <c r="G26" s="69">
        <v>85.55747126436782</v>
      </c>
      <c r="H26" s="69">
        <v>81.664482758620693</v>
      </c>
      <c r="I26" s="61">
        <f t="shared" si="0"/>
        <v>78.834998175515423</v>
      </c>
      <c r="J26" s="95">
        <f t="shared" si="1"/>
        <v>24</v>
      </c>
      <c r="K26" s="61">
        <f t="shared" si="2"/>
        <v>78.19648166392993</v>
      </c>
      <c r="L26" s="98">
        <f t="shared" si="3"/>
        <v>26</v>
      </c>
      <c r="M26" s="54">
        <f t="shared" si="4"/>
        <v>50</v>
      </c>
      <c r="N26" s="100">
        <f t="shared" si="5"/>
        <v>25</v>
      </c>
      <c r="O26" s="54"/>
      <c r="P26" s="54"/>
      <c r="Q26" s="64"/>
      <c r="R26" s="64"/>
    </row>
    <row r="27" spans="1:18" s="65" customFormat="1" ht="30" customHeight="1" x14ac:dyDescent="0.2">
      <c r="A27" s="54" t="s">
        <v>21</v>
      </c>
      <c r="B27" s="56" t="s">
        <v>52</v>
      </c>
      <c r="C27" s="70">
        <v>76.354679802955687</v>
      </c>
      <c r="D27" s="70">
        <v>79.228275862068983</v>
      </c>
      <c r="E27" s="70">
        <v>76.904761904761898</v>
      </c>
      <c r="F27" s="70">
        <v>79.688095238095229</v>
      </c>
      <c r="G27" s="69">
        <v>75.902298850574709</v>
      </c>
      <c r="H27" s="69">
        <v>75.991379310344826</v>
      </c>
      <c r="I27" s="61">
        <f t="shared" si="0"/>
        <v>76.374680715197954</v>
      </c>
      <c r="J27" s="95">
        <f t="shared" si="1"/>
        <v>28</v>
      </c>
      <c r="K27" s="61">
        <f t="shared" si="2"/>
        <v>78.302583470169679</v>
      </c>
      <c r="L27" s="98">
        <f t="shared" si="3"/>
        <v>25</v>
      </c>
      <c r="M27" s="54">
        <f t="shared" si="4"/>
        <v>53</v>
      </c>
      <c r="N27" s="100">
        <f t="shared" si="5"/>
        <v>26</v>
      </c>
      <c r="O27" s="64"/>
      <c r="P27" s="64"/>
      <c r="Q27" s="64"/>
      <c r="R27" s="64"/>
    </row>
    <row r="28" spans="1:18" s="65" customFormat="1" ht="30" customHeight="1" x14ac:dyDescent="0.2">
      <c r="A28" s="54" t="s">
        <v>21</v>
      </c>
      <c r="B28" s="56" t="s">
        <v>50</v>
      </c>
      <c r="C28" s="61">
        <v>78.817733990147801</v>
      </c>
      <c r="D28" s="61">
        <v>79.472413793103456</v>
      </c>
      <c r="E28" s="61">
        <v>75.476190476190482</v>
      </c>
      <c r="F28" s="61">
        <v>75.839523809523811</v>
      </c>
      <c r="G28" s="69">
        <v>78.201149425287369</v>
      </c>
      <c r="H28" s="69">
        <v>78.075689655172425</v>
      </c>
      <c r="I28" s="61">
        <f t="shared" si="0"/>
        <v>77.481230614851313</v>
      </c>
      <c r="J28" s="95">
        <f t="shared" si="1"/>
        <v>26</v>
      </c>
      <c r="K28" s="61">
        <f t="shared" si="2"/>
        <v>77.795875752599898</v>
      </c>
      <c r="L28" s="98">
        <f t="shared" si="3"/>
        <v>27</v>
      </c>
      <c r="M28" s="54">
        <f t="shared" si="4"/>
        <v>53</v>
      </c>
      <c r="N28" s="100">
        <v>27</v>
      </c>
      <c r="O28" s="54"/>
      <c r="P28" s="54"/>
      <c r="Q28" s="64"/>
      <c r="R28" s="64"/>
    </row>
    <row r="29" spans="1:18" s="65" customFormat="1" ht="30" customHeight="1" x14ac:dyDescent="0.2">
      <c r="A29" s="54" t="s">
        <v>21</v>
      </c>
      <c r="B29" s="56" t="s">
        <v>51</v>
      </c>
      <c r="C29" s="61">
        <v>72.906403940886705</v>
      </c>
      <c r="D29" s="61">
        <v>75.150482758620683</v>
      </c>
      <c r="E29" s="61">
        <v>78.333333333333329</v>
      </c>
      <c r="F29" s="61">
        <v>77.756666666666661</v>
      </c>
      <c r="G29" s="69">
        <v>79.540229885057485</v>
      </c>
      <c r="H29" s="69">
        <v>77.9641379310345</v>
      </c>
      <c r="I29" s="61">
        <f t="shared" si="0"/>
        <v>77.110928662652796</v>
      </c>
      <c r="J29" s="95">
        <f t="shared" si="1"/>
        <v>27</v>
      </c>
      <c r="K29" s="61">
        <f t="shared" si="2"/>
        <v>76.957095785440615</v>
      </c>
      <c r="L29" s="98">
        <f t="shared" si="3"/>
        <v>28</v>
      </c>
      <c r="M29" s="54">
        <f t="shared" si="4"/>
        <v>55</v>
      </c>
      <c r="N29" s="100">
        <f t="shared" ref="N29:N34" si="6">RANK(M29,$M$2:$M$34,-1)</f>
        <v>28</v>
      </c>
      <c r="O29" s="54"/>
      <c r="P29" s="54"/>
      <c r="Q29" s="64"/>
      <c r="R29" s="64"/>
    </row>
    <row r="30" spans="1:18" s="65" customFormat="1" ht="30" customHeight="1" x14ac:dyDescent="0.2">
      <c r="A30" s="54" t="s">
        <v>21</v>
      </c>
      <c r="B30" s="55" t="s">
        <v>28</v>
      </c>
      <c r="C30" s="61">
        <v>72.906403940886705</v>
      </c>
      <c r="D30" s="61">
        <v>75.022482758620683</v>
      </c>
      <c r="E30" s="61">
        <v>73.095238095238088</v>
      </c>
      <c r="F30" s="61">
        <v>74.15190476190476</v>
      </c>
      <c r="G30" s="62">
        <v>82.157341599879032</v>
      </c>
      <c r="H30" s="61">
        <v>79.484404959927431</v>
      </c>
      <c r="I30" s="61">
        <f t="shared" si="0"/>
        <v>76.309965035862177</v>
      </c>
      <c r="J30" s="95">
        <f t="shared" si="1"/>
        <v>29</v>
      </c>
      <c r="K30" s="61">
        <f t="shared" si="2"/>
        <v>76.219597493484287</v>
      </c>
      <c r="L30" s="98">
        <f t="shared" si="3"/>
        <v>29</v>
      </c>
      <c r="M30" s="54">
        <f t="shared" si="4"/>
        <v>58</v>
      </c>
      <c r="N30" s="102">
        <f t="shared" si="6"/>
        <v>29</v>
      </c>
      <c r="O30" s="54"/>
      <c r="P30" s="54"/>
      <c r="Q30" s="63"/>
      <c r="R30" s="64"/>
    </row>
    <row r="31" spans="1:18" s="65" customFormat="1" ht="30" customHeight="1" x14ac:dyDescent="0.2">
      <c r="A31" s="54" t="s">
        <v>21</v>
      </c>
      <c r="B31" s="56" t="s">
        <v>53</v>
      </c>
      <c r="C31" s="70">
        <v>72.413793103448285</v>
      </c>
      <c r="D31" s="70">
        <v>74.897655172413792</v>
      </c>
      <c r="E31" s="70">
        <v>67.38095238095238</v>
      </c>
      <c r="F31" s="70">
        <v>70.697619047619057</v>
      </c>
      <c r="G31" s="69">
        <v>69.65517241379311</v>
      </c>
      <c r="H31" s="69">
        <v>72.243103448275861</v>
      </c>
      <c r="I31" s="61">
        <f t="shared" si="0"/>
        <v>69.740010946907503</v>
      </c>
      <c r="J31" s="95">
        <f t="shared" si="1"/>
        <v>30</v>
      </c>
      <c r="K31" s="61">
        <f t="shared" si="2"/>
        <v>72.612792556102903</v>
      </c>
      <c r="L31" s="98">
        <f t="shared" si="3"/>
        <v>30</v>
      </c>
      <c r="M31" s="54">
        <f t="shared" si="4"/>
        <v>60</v>
      </c>
      <c r="N31" s="100">
        <f t="shared" si="6"/>
        <v>30</v>
      </c>
      <c r="O31" s="64"/>
      <c r="P31" s="64"/>
      <c r="Q31" s="64"/>
      <c r="R31" s="64"/>
    </row>
    <row r="32" spans="1:18" s="65" customFormat="1" ht="30" customHeight="1" x14ac:dyDescent="0.2">
      <c r="A32" s="54" t="s">
        <v>21</v>
      </c>
      <c r="B32" s="56" t="s">
        <v>54</v>
      </c>
      <c r="C32" s="70">
        <v>55.172413793103459</v>
      </c>
      <c r="D32" s="70">
        <v>62.688689655172418</v>
      </c>
      <c r="E32" s="70">
        <v>64.761904761904759</v>
      </c>
      <c r="F32" s="70">
        <v>68.760238095238094</v>
      </c>
      <c r="G32" s="69">
        <v>65.557471264367834</v>
      </c>
      <c r="H32" s="69">
        <v>69.549482758620698</v>
      </c>
      <c r="I32" s="61">
        <f t="shared" si="0"/>
        <v>62.119070425104908</v>
      </c>
      <c r="J32" s="95">
        <f t="shared" si="1"/>
        <v>31</v>
      </c>
      <c r="K32" s="61">
        <f t="shared" si="2"/>
        <v>66.999470169677068</v>
      </c>
      <c r="L32" s="98">
        <f t="shared" si="3"/>
        <v>31</v>
      </c>
      <c r="M32" s="54">
        <f t="shared" si="4"/>
        <v>62</v>
      </c>
      <c r="N32" s="100">
        <f t="shared" si="6"/>
        <v>31</v>
      </c>
      <c r="O32" s="64"/>
      <c r="P32" s="64"/>
      <c r="Q32" s="64"/>
      <c r="R32" s="64"/>
    </row>
    <row r="33" spans="1:18" s="65" customFormat="1" ht="30" customHeight="1" x14ac:dyDescent="0.2">
      <c r="A33" s="54" t="s">
        <v>21</v>
      </c>
      <c r="B33" s="55" t="s">
        <v>29</v>
      </c>
      <c r="C33" s="61">
        <v>49.014778325123153</v>
      </c>
      <c r="D33" s="61">
        <v>58.462344827586207</v>
      </c>
      <c r="E33" s="61">
        <v>37.857142857142854</v>
      </c>
      <c r="F33" s="61">
        <v>51.407142857142858</v>
      </c>
      <c r="G33" s="62">
        <v>39.845758354755787</v>
      </c>
      <c r="H33" s="61">
        <v>53.807455012853474</v>
      </c>
      <c r="I33" s="61">
        <f t="shared" si="0"/>
        <v>41.984531513163724</v>
      </c>
      <c r="J33" s="95">
        <f t="shared" si="1"/>
        <v>33</v>
      </c>
      <c r="K33" s="61">
        <f t="shared" si="2"/>
        <v>54.558980899194182</v>
      </c>
      <c r="L33" s="98">
        <f t="shared" si="3"/>
        <v>33</v>
      </c>
      <c r="M33" s="54">
        <f t="shared" si="4"/>
        <v>66</v>
      </c>
      <c r="N33" s="102">
        <f t="shared" si="6"/>
        <v>33</v>
      </c>
      <c r="O33" s="54"/>
      <c r="P33" s="54"/>
      <c r="Q33" s="63"/>
      <c r="R33" s="64"/>
    </row>
    <row r="34" spans="1:18" s="65" customFormat="1" ht="27.75" customHeight="1" x14ac:dyDescent="0.2">
      <c r="A34" s="54" t="s">
        <v>21</v>
      </c>
      <c r="B34" s="56" t="s">
        <v>55</v>
      </c>
      <c r="C34" s="70">
        <v>69.290000000000006</v>
      </c>
      <c r="D34" s="70">
        <v>71.78</v>
      </c>
      <c r="E34" s="70">
        <v>47.380952380952372</v>
      </c>
      <c r="F34" s="70">
        <v>57.31761904761904</v>
      </c>
      <c r="G34" s="69">
        <v>42.988505747126446</v>
      </c>
      <c r="H34" s="69">
        <v>55.863103448275865</v>
      </c>
      <c r="I34" s="61">
        <f t="shared" si="0"/>
        <v>52.489222313446454</v>
      </c>
      <c r="J34" s="95">
        <f t="shared" si="1"/>
        <v>32</v>
      </c>
      <c r="K34" s="61">
        <f t="shared" si="2"/>
        <v>61.653574165298302</v>
      </c>
      <c r="L34" s="98">
        <f t="shared" si="3"/>
        <v>32</v>
      </c>
      <c r="M34" s="54">
        <f t="shared" si="4"/>
        <v>64</v>
      </c>
      <c r="N34" s="100">
        <f t="shared" si="6"/>
        <v>32</v>
      </c>
      <c r="O34" s="64"/>
      <c r="P34" s="64"/>
      <c r="Q34" s="64"/>
      <c r="R34" s="64"/>
    </row>
    <row r="36" spans="1:18" s="58" customFormat="1" ht="13.5" x14ac:dyDescent="0.2">
      <c r="A36" s="57" t="s">
        <v>291</v>
      </c>
      <c r="J36" s="96"/>
      <c r="L36" s="99"/>
      <c r="N36" s="101"/>
    </row>
    <row r="37" spans="1:18" x14ac:dyDescent="0.2">
      <c r="A37" s="106" t="s">
        <v>293</v>
      </c>
    </row>
  </sheetData>
  <autoFilter ref="A1:R30" xr:uid="{00000000-0009-0000-0000-000000000000}">
    <sortState xmlns:xlrd2="http://schemas.microsoft.com/office/spreadsheetml/2017/richdata2" ref="A2:R34">
      <sortCondition ref="N1:N30"/>
    </sortState>
  </autoFilter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6"/>
  <sheetViews>
    <sheetView topLeftCell="A13" workbookViewId="0">
      <selection activeCell="E5" sqref="E5"/>
    </sheetView>
  </sheetViews>
  <sheetFormatPr defaultColWidth="9" defaultRowHeight="14.25" x14ac:dyDescent="0.2"/>
  <cols>
    <col min="1" max="1" width="11.5" customWidth="1"/>
    <col min="2" max="2" width="12.875" customWidth="1"/>
    <col min="3" max="3" width="12.5" customWidth="1"/>
    <col min="4" max="4" width="12.25" customWidth="1"/>
    <col min="5" max="5" width="12" customWidth="1"/>
    <col min="6" max="6" width="12.125" customWidth="1"/>
    <col min="7" max="7" width="12.5" customWidth="1"/>
    <col min="8" max="8" width="12.125" customWidth="1"/>
    <col min="9" max="9" width="11.5" customWidth="1"/>
    <col min="10" max="10" width="12.625" style="82" customWidth="1"/>
    <col min="11" max="11" width="12.625" customWidth="1"/>
    <col min="12" max="12" width="12.125" style="85" customWidth="1"/>
    <col min="13" max="13" width="10.625" customWidth="1"/>
    <col min="14" max="14" width="10.375" style="88" customWidth="1"/>
    <col min="15" max="16" width="10.375" hidden="1" customWidth="1"/>
    <col min="17" max="17" width="28" hidden="1" customWidth="1"/>
    <col min="18" max="20" width="0" hidden="1" customWidth="1"/>
  </cols>
  <sheetData>
    <row r="1" spans="1:20" s="13" customFormat="1" ht="31.5" customHeight="1" x14ac:dyDescent="0.2">
      <c r="A1" s="59" t="s">
        <v>0</v>
      </c>
      <c r="B1" s="59" t="s">
        <v>1</v>
      </c>
      <c r="C1" s="59" t="s">
        <v>15</v>
      </c>
      <c r="D1" s="59" t="s">
        <v>16</v>
      </c>
      <c r="E1" s="59" t="s">
        <v>17</v>
      </c>
      <c r="F1" s="59" t="s">
        <v>18</v>
      </c>
      <c r="G1" s="59" t="s">
        <v>19</v>
      </c>
      <c r="H1" s="59" t="s">
        <v>20</v>
      </c>
      <c r="I1" s="59" t="s">
        <v>2</v>
      </c>
      <c r="J1" s="94" t="s">
        <v>3</v>
      </c>
      <c r="K1" s="59" t="s">
        <v>4</v>
      </c>
      <c r="L1" s="97" t="s">
        <v>5</v>
      </c>
      <c r="M1" s="59" t="s">
        <v>6</v>
      </c>
      <c r="N1" s="59" t="s">
        <v>7</v>
      </c>
      <c r="O1" s="59" t="s">
        <v>8</v>
      </c>
      <c r="P1" s="59" t="s">
        <v>9</v>
      </c>
      <c r="Q1" s="59" t="s">
        <v>10</v>
      </c>
      <c r="R1" s="59" t="s">
        <v>11</v>
      </c>
      <c r="T1" s="25" t="s">
        <v>14</v>
      </c>
    </row>
    <row r="2" spans="1:20" ht="30" customHeight="1" x14ac:dyDescent="0.2">
      <c r="A2" s="54" t="s">
        <v>67</v>
      </c>
      <c r="B2" s="56" t="s">
        <v>69</v>
      </c>
      <c r="C2" s="70">
        <v>98.786407766990308</v>
      </c>
      <c r="D2" s="70">
        <v>94.929285436893196</v>
      </c>
      <c r="E2" s="70">
        <v>100</v>
      </c>
      <c r="F2" s="70">
        <v>94.820000000000007</v>
      </c>
      <c r="G2" s="71">
        <v>100.5</v>
      </c>
      <c r="H2" s="70">
        <v>93.62</v>
      </c>
      <c r="I2" s="70">
        <f t="shared" ref="I2:I36" si="0">(C2*1.1+E2*1.2+G2*1.3)/3.6</f>
        <v>99.809735706580383</v>
      </c>
      <c r="J2" s="103">
        <f t="shared" ref="J2:J36" si="1">_xlfn.RANK.EQ(I2,$I$2:$I$36)</f>
        <v>1</v>
      </c>
      <c r="K2" s="70">
        <f t="shared" ref="K2:K36" si="2">(D2+F2+H2)/3</f>
        <v>94.456428478964412</v>
      </c>
      <c r="L2" s="104">
        <f t="shared" ref="L2:L36" si="3">_xlfn.RANK.EQ(K2,$K$2:$K$36)</f>
        <v>1</v>
      </c>
      <c r="M2" s="72">
        <f t="shared" ref="M2:M36" si="4">J2+L2</f>
        <v>2</v>
      </c>
      <c r="N2" s="105">
        <f>RANK(M2,$M$2:$M$36,-1)</f>
        <v>1</v>
      </c>
      <c r="O2" s="72"/>
      <c r="P2" s="70"/>
      <c r="Q2" s="73"/>
      <c r="R2" s="74"/>
      <c r="S2" s="15"/>
      <c r="T2" s="22"/>
    </row>
    <row r="3" spans="1:20" s="31" customFormat="1" ht="30" customHeight="1" x14ac:dyDescent="0.2">
      <c r="A3" s="54" t="s">
        <v>67</v>
      </c>
      <c r="B3" s="56" t="s">
        <v>70</v>
      </c>
      <c r="C3" s="70">
        <v>96.359223300970882</v>
      </c>
      <c r="D3" s="70">
        <v>93.683456310679617</v>
      </c>
      <c r="E3" s="70">
        <v>90.114942528735639</v>
      </c>
      <c r="F3" s="70">
        <v>89.889712643678166</v>
      </c>
      <c r="G3" s="71">
        <v>94.405191873589175</v>
      </c>
      <c r="H3" s="70">
        <v>91.13311512415352</v>
      </c>
      <c r="I3" s="70">
        <f t="shared" si="0"/>
        <v>93.572173917004619</v>
      </c>
      <c r="J3" s="103">
        <f t="shared" si="1"/>
        <v>3</v>
      </c>
      <c r="K3" s="70">
        <f t="shared" si="2"/>
        <v>91.568761359503767</v>
      </c>
      <c r="L3" s="104">
        <f t="shared" si="3"/>
        <v>2</v>
      </c>
      <c r="M3" s="72">
        <f t="shared" si="4"/>
        <v>5</v>
      </c>
      <c r="N3" s="105">
        <f>RANK(M3,$M$2:$M$36,-1)</f>
        <v>2</v>
      </c>
      <c r="O3" s="72"/>
      <c r="P3" s="70"/>
      <c r="Q3" s="74"/>
      <c r="R3" s="74"/>
      <c r="S3" s="15"/>
      <c r="T3" s="32"/>
    </row>
    <row r="4" spans="1:20" ht="30" customHeight="1" x14ac:dyDescent="0.2">
      <c r="A4" s="54" t="s">
        <v>68</v>
      </c>
      <c r="B4" s="56" t="s">
        <v>56</v>
      </c>
      <c r="C4" s="70">
        <v>97.572815533980574</v>
      </c>
      <c r="D4" s="70">
        <v>93.399370873786381</v>
      </c>
      <c r="E4" s="70">
        <v>90.114942528735639</v>
      </c>
      <c r="F4" s="70">
        <v>86.674712643678177</v>
      </c>
      <c r="G4" s="71">
        <v>100.5</v>
      </c>
      <c r="H4" s="70">
        <v>91.75</v>
      </c>
      <c r="I4" s="70">
        <f t="shared" si="0"/>
        <v>96.143896700517061</v>
      </c>
      <c r="J4" s="103">
        <f t="shared" si="1"/>
        <v>2</v>
      </c>
      <c r="K4" s="70">
        <f t="shared" si="2"/>
        <v>90.608027839154843</v>
      </c>
      <c r="L4" s="104">
        <f t="shared" si="3"/>
        <v>3</v>
      </c>
      <c r="M4" s="72">
        <f t="shared" si="4"/>
        <v>5</v>
      </c>
      <c r="N4" s="105">
        <v>3</v>
      </c>
      <c r="O4" s="72"/>
      <c r="P4" s="70"/>
      <c r="Q4" s="73"/>
      <c r="R4" s="74"/>
      <c r="S4" s="15"/>
      <c r="T4" s="22"/>
    </row>
    <row r="5" spans="1:20" ht="30" customHeight="1" x14ac:dyDescent="0.2">
      <c r="A5" s="54" t="s">
        <v>67</v>
      </c>
      <c r="B5" s="56" t="s">
        <v>76</v>
      </c>
      <c r="C5" s="70">
        <v>100</v>
      </c>
      <c r="D5" s="70">
        <v>96.666799999999995</v>
      </c>
      <c r="E5" s="70">
        <v>91.264367816091948</v>
      </c>
      <c r="F5" s="70">
        <v>90.691839080459772</v>
      </c>
      <c r="G5" s="71">
        <v>88.084650112866825</v>
      </c>
      <c r="H5" s="70">
        <v>83.470790067720088</v>
      </c>
      <c r="I5" s="70">
        <f t="shared" si="0"/>
        <v>92.785357368343682</v>
      </c>
      <c r="J5" s="103">
        <f t="shared" si="1"/>
        <v>4</v>
      </c>
      <c r="K5" s="70">
        <f t="shared" si="2"/>
        <v>90.276476382726628</v>
      </c>
      <c r="L5" s="104">
        <f t="shared" si="3"/>
        <v>4</v>
      </c>
      <c r="M5" s="72">
        <f t="shared" si="4"/>
        <v>8</v>
      </c>
      <c r="N5" s="105">
        <f>RANK(M5,$M$2:$M$36,-1)</f>
        <v>4</v>
      </c>
      <c r="O5" s="72"/>
      <c r="P5" s="70"/>
      <c r="Q5" s="74"/>
      <c r="R5" s="74"/>
      <c r="S5" s="15"/>
      <c r="T5" s="22"/>
    </row>
    <row r="6" spans="1:20" ht="30" customHeight="1" x14ac:dyDescent="0.2">
      <c r="A6" s="54" t="s">
        <v>67</v>
      </c>
      <c r="B6" s="56" t="s">
        <v>72</v>
      </c>
      <c r="C6" s="70">
        <v>95.145631067961162</v>
      </c>
      <c r="D6" s="70">
        <v>91.871541747572806</v>
      </c>
      <c r="E6" s="70">
        <v>87.816091954022994</v>
      </c>
      <c r="F6" s="70">
        <v>87.990459770114938</v>
      </c>
      <c r="G6" s="71">
        <v>92.825056433408577</v>
      </c>
      <c r="H6" s="70">
        <v>87.080033860045148</v>
      </c>
      <c r="I6" s="70">
        <f t="shared" si="0"/>
        <v>91.864466078615564</v>
      </c>
      <c r="J6" s="103">
        <f t="shared" si="1"/>
        <v>5</v>
      </c>
      <c r="K6" s="70">
        <f t="shared" si="2"/>
        <v>88.980678459244302</v>
      </c>
      <c r="L6" s="104">
        <f t="shared" si="3"/>
        <v>5</v>
      </c>
      <c r="M6" s="72">
        <f t="shared" si="4"/>
        <v>10</v>
      </c>
      <c r="N6" s="105">
        <f>RANK(M6,$M$2:$M$36,-1)</f>
        <v>5</v>
      </c>
      <c r="O6" s="72"/>
      <c r="P6" s="70"/>
      <c r="Q6" s="74"/>
      <c r="R6" s="74"/>
      <c r="S6" s="15"/>
      <c r="T6" s="22"/>
    </row>
    <row r="7" spans="1:20" ht="30" customHeight="1" x14ac:dyDescent="0.2">
      <c r="A7" s="54" t="s">
        <v>67</v>
      </c>
      <c r="B7" s="56" t="s">
        <v>71</v>
      </c>
      <c r="C7" s="70">
        <v>90.533980582524279</v>
      </c>
      <c r="D7" s="70">
        <v>89.391786407767</v>
      </c>
      <c r="E7" s="70">
        <v>86.206896551724142</v>
      </c>
      <c r="F7" s="70">
        <v>87.924482758620698</v>
      </c>
      <c r="G7" s="76">
        <v>91.696388261851027</v>
      </c>
      <c r="H7" s="70">
        <v>88.757832957110608</v>
      </c>
      <c r="I7" s="70">
        <f t="shared" si="0"/>
        <v>89.511377567569994</v>
      </c>
      <c r="J7" s="103">
        <f t="shared" si="1"/>
        <v>7</v>
      </c>
      <c r="K7" s="70">
        <f t="shared" si="2"/>
        <v>88.69136737449945</v>
      </c>
      <c r="L7" s="104">
        <f t="shared" si="3"/>
        <v>6</v>
      </c>
      <c r="M7" s="72">
        <f t="shared" si="4"/>
        <v>13</v>
      </c>
      <c r="N7" s="105">
        <f>RANK(M7,$M$2:$M$36,-1)</f>
        <v>6</v>
      </c>
      <c r="O7" s="72"/>
      <c r="P7" s="70"/>
      <c r="Q7" s="74"/>
      <c r="R7" s="74"/>
      <c r="S7" s="15"/>
      <c r="T7" s="22"/>
    </row>
    <row r="8" spans="1:20" ht="30" customHeight="1" x14ac:dyDescent="0.2">
      <c r="A8" s="54" t="s">
        <v>67</v>
      </c>
      <c r="B8" s="56" t="s">
        <v>73</v>
      </c>
      <c r="C8" s="70">
        <v>91.019417475728162</v>
      </c>
      <c r="D8" s="70">
        <v>88.4415922330097</v>
      </c>
      <c r="E8" s="70">
        <v>88.045977011494259</v>
      </c>
      <c r="F8" s="70">
        <v>85.439885057471272</v>
      </c>
      <c r="G8" s="71">
        <v>91.244920993227979</v>
      </c>
      <c r="H8" s="70">
        <v>86.356952595936789</v>
      </c>
      <c r="I8" s="70">
        <f t="shared" si="0"/>
        <v>90.109702480080685</v>
      </c>
      <c r="J8" s="103">
        <f t="shared" si="1"/>
        <v>6</v>
      </c>
      <c r="K8" s="70">
        <f t="shared" si="2"/>
        <v>86.746143295472578</v>
      </c>
      <c r="L8" s="104">
        <f t="shared" si="3"/>
        <v>7</v>
      </c>
      <c r="M8" s="72">
        <f t="shared" si="4"/>
        <v>13</v>
      </c>
      <c r="N8" s="105">
        <v>7</v>
      </c>
      <c r="O8" s="72"/>
      <c r="P8" s="70"/>
      <c r="Q8" s="74"/>
      <c r="R8" s="74"/>
      <c r="S8" s="15"/>
      <c r="T8" s="22"/>
    </row>
    <row r="9" spans="1:20" ht="30" customHeight="1" x14ac:dyDescent="0.2">
      <c r="A9" s="54" t="s">
        <v>67</v>
      </c>
      <c r="B9" s="56" t="s">
        <v>77</v>
      </c>
      <c r="C9" s="70">
        <v>91.990291262135926</v>
      </c>
      <c r="D9" s="70">
        <v>90.46920388349514</v>
      </c>
      <c r="E9" s="70">
        <v>84.250663129973475</v>
      </c>
      <c r="F9" s="70">
        <v>84.902931034482762</v>
      </c>
      <c r="G9" s="71">
        <v>82.66704288939053</v>
      </c>
      <c r="H9" s="70">
        <v>82.590225733634313</v>
      </c>
      <c r="I9" s="70">
        <f t="shared" si="0"/>
        <v>86.043686639034831</v>
      </c>
      <c r="J9" s="103">
        <f t="shared" si="1"/>
        <v>8</v>
      </c>
      <c r="K9" s="70">
        <f t="shared" si="2"/>
        <v>85.98745355053741</v>
      </c>
      <c r="L9" s="104">
        <f t="shared" si="3"/>
        <v>8</v>
      </c>
      <c r="M9" s="72">
        <f t="shared" si="4"/>
        <v>16</v>
      </c>
      <c r="N9" s="105">
        <f>RANK(M9,$M$2:$M$36,-1)</f>
        <v>8</v>
      </c>
      <c r="O9" s="72"/>
      <c r="P9" s="70"/>
      <c r="Q9" s="74"/>
      <c r="R9" s="74"/>
      <c r="S9" s="15"/>
      <c r="T9" s="22"/>
    </row>
    <row r="10" spans="1:20" ht="30" customHeight="1" x14ac:dyDescent="0.2">
      <c r="A10" s="54" t="s">
        <v>67</v>
      </c>
      <c r="B10" s="56" t="s">
        <v>75</v>
      </c>
      <c r="C10" s="70">
        <v>86.165048543689323</v>
      </c>
      <c r="D10" s="70">
        <v>88.174333980582517</v>
      </c>
      <c r="E10" s="70">
        <v>76.657824933686996</v>
      </c>
      <c r="F10" s="70">
        <v>83.04758620689654</v>
      </c>
      <c r="G10" s="71">
        <v>87.764108352144476</v>
      </c>
      <c r="H10" s="70">
        <v>84.653465011286684</v>
      </c>
      <c r="I10" s="70">
        <f t="shared" si="0"/>
        <v>83.573412271186243</v>
      </c>
      <c r="J10" s="103">
        <f t="shared" si="1"/>
        <v>10</v>
      </c>
      <c r="K10" s="70">
        <f t="shared" si="2"/>
        <v>85.291795066255247</v>
      </c>
      <c r="L10" s="104">
        <f t="shared" si="3"/>
        <v>9</v>
      </c>
      <c r="M10" s="72">
        <f t="shared" si="4"/>
        <v>19</v>
      </c>
      <c r="N10" s="105">
        <f>RANK(M10,$M$2:$M$36,-1)</f>
        <v>9</v>
      </c>
      <c r="O10" s="72"/>
      <c r="P10" s="70"/>
      <c r="Q10" s="74"/>
      <c r="R10" s="74"/>
      <c r="S10" s="15"/>
    </row>
    <row r="11" spans="1:20" s="31" customFormat="1" ht="30" customHeight="1" x14ac:dyDescent="0.2">
      <c r="A11" s="54" t="s">
        <v>67</v>
      </c>
      <c r="B11" s="56" t="s">
        <v>79</v>
      </c>
      <c r="C11" s="70">
        <v>84.951456310679617</v>
      </c>
      <c r="D11" s="70">
        <v>84.343619417475722</v>
      </c>
      <c r="E11" s="70">
        <v>84.597701149425291</v>
      </c>
      <c r="F11" s="70">
        <v>84.738505747126425</v>
      </c>
      <c r="G11" s="71">
        <v>84.472911963882623</v>
      </c>
      <c r="H11" s="70">
        <v>81.133747178329571</v>
      </c>
      <c r="I11" s="70">
        <f t="shared" si="0"/>
        <v>84.660730242807048</v>
      </c>
      <c r="J11" s="103">
        <f t="shared" si="1"/>
        <v>9</v>
      </c>
      <c r="K11" s="70">
        <f t="shared" si="2"/>
        <v>83.405290780977239</v>
      </c>
      <c r="L11" s="104">
        <f t="shared" si="3"/>
        <v>10</v>
      </c>
      <c r="M11" s="72">
        <f t="shared" si="4"/>
        <v>19</v>
      </c>
      <c r="N11" s="105">
        <v>10</v>
      </c>
      <c r="O11" s="72"/>
      <c r="P11" s="70"/>
      <c r="Q11" s="74"/>
      <c r="R11" s="74"/>
      <c r="S11" s="15"/>
    </row>
    <row r="12" spans="1:20" ht="30" customHeight="1" x14ac:dyDescent="0.2">
      <c r="A12" s="54" t="s">
        <v>67</v>
      </c>
      <c r="B12" s="56" t="s">
        <v>86</v>
      </c>
      <c r="C12" s="70">
        <v>88.834951456310691</v>
      </c>
      <c r="D12" s="70">
        <v>86.558066019417481</v>
      </c>
      <c r="E12" s="70">
        <v>83.678160919540232</v>
      </c>
      <c r="F12" s="70">
        <v>82.010804597701153</v>
      </c>
      <c r="G12" s="70">
        <v>76.34650112866818</v>
      </c>
      <c r="H12" s="70">
        <v>77.077900677200901</v>
      </c>
      <c r="I12" s="70">
        <f t="shared" si="0"/>
        <v>82.606303103516296</v>
      </c>
      <c r="J12" s="103">
        <f t="shared" si="1"/>
        <v>11</v>
      </c>
      <c r="K12" s="70">
        <f t="shared" si="2"/>
        <v>81.882257098106507</v>
      </c>
      <c r="L12" s="104">
        <f t="shared" si="3"/>
        <v>12</v>
      </c>
      <c r="M12" s="72">
        <f t="shared" si="4"/>
        <v>23</v>
      </c>
      <c r="N12" s="105">
        <f t="shared" ref="N12:N36" si="5">RANK(M12,$M$2:$M$36,-1)</f>
        <v>11</v>
      </c>
      <c r="O12" s="64"/>
      <c r="P12" s="64"/>
      <c r="Q12" s="64"/>
      <c r="R12" s="64"/>
    </row>
    <row r="13" spans="1:20" ht="30" customHeight="1" x14ac:dyDescent="0.2">
      <c r="A13" s="54" t="s">
        <v>67</v>
      </c>
      <c r="B13" s="56" t="s">
        <v>85</v>
      </c>
      <c r="C13" s="70">
        <v>83.980582524271838</v>
      </c>
      <c r="D13" s="70">
        <v>84.379207766990291</v>
      </c>
      <c r="E13" s="70">
        <v>82.393899204244036</v>
      </c>
      <c r="F13" s="70">
        <v>85.276034482758632</v>
      </c>
      <c r="G13" s="70">
        <v>78.426636568848778</v>
      </c>
      <c r="H13" s="70">
        <v>77.450981941309266</v>
      </c>
      <c r="I13" s="70">
        <f t="shared" si="0"/>
        <v>81.446096489248688</v>
      </c>
      <c r="J13" s="103">
        <f t="shared" si="1"/>
        <v>14</v>
      </c>
      <c r="K13" s="70">
        <f t="shared" si="2"/>
        <v>82.368741397019406</v>
      </c>
      <c r="L13" s="104">
        <f t="shared" si="3"/>
        <v>11</v>
      </c>
      <c r="M13" s="72">
        <f t="shared" si="4"/>
        <v>25</v>
      </c>
      <c r="N13" s="105">
        <f t="shared" si="5"/>
        <v>12</v>
      </c>
      <c r="O13" s="74"/>
      <c r="P13" s="74"/>
      <c r="Q13" s="74"/>
      <c r="R13" s="74"/>
      <c r="S13" s="15"/>
    </row>
    <row r="14" spans="1:20" ht="30" customHeight="1" x14ac:dyDescent="0.2">
      <c r="A14" s="54" t="s">
        <v>67</v>
      </c>
      <c r="B14" s="56" t="s">
        <v>74</v>
      </c>
      <c r="C14" s="70">
        <v>83.737864077669911</v>
      </c>
      <c r="D14" s="70">
        <v>83.385304854368925</v>
      </c>
      <c r="E14" s="70">
        <v>72.374005305039788</v>
      </c>
      <c r="F14" s="70">
        <v>75.10310344827586</v>
      </c>
      <c r="G14" s="71">
        <v>88.185101580135452</v>
      </c>
      <c r="H14" s="70">
        <v>85.121060948081279</v>
      </c>
      <c r="I14" s="70">
        <f t="shared" si="0"/>
        <v>81.555858029350205</v>
      </c>
      <c r="J14" s="103">
        <f t="shared" si="1"/>
        <v>13</v>
      </c>
      <c r="K14" s="70">
        <f t="shared" si="2"/>
        <v>81.203156416908698</v>
      </c>
      <c r="L14" s="104">
        <f t="shared" si="3"/>
        <v>14</v>
      </c>
      <c r="M14" s="72">
        <f t="shared" si="4"/>
        <v>27</v>
      </c>
      <c r="N14" s="105">
        <f t="shared" si="5"/>
        <v>13</v>
      </c>
      <c r="O14" s="72"/>
      <c r="P14" s="70"/>
      <c r="Q14" s="74"/>
      <c r="R14" s="74"/>
      <c r="S14" s="15"/>
    </row>
    <row r="15" spans="1:20" ht="30" customHeight="1" x14ac:dyDescent="0.2">
      <c r="A15" s="54" t="s">
        <v>67</v>
      </c>
      <c r="B15" s="56" t="s">
        <v>80</v>
      </c>
      <c r="C15" s="70">
        <v>85.922330097087382</v>
      </c>
      <c r="D15" s="70">
        <v>84.16883106796115</v>
      </c>
      <c r="E15" s="70">
        <v>77.011494252873575</v>
      </c>
      <c r="F15" s="70">
        <v>76.832471264367825</v>
      </c>
      <c r="G15" s="71">
        <v>83.344243792325059</v>
      </c>
      <c r="H15" s="70">
        <v>80.406546275395044</v>
      </c>
      <c r="I15" s="70">
        <f t="shared" si="0"/>
        <v>82.021075872296379</v>
      </c>
      <c r="J15" s="103">
        <f t="shared" si="1"/>
        <v>12</v>
      </c>
      <c r="K15" s="70">
        <f t="shared" si="2"/>
        <v>80.46928286924134</v>
      </c>
      <c r="L15" s="104">
        <f t="shared" si="3"/>
        <v>17</v>
      </c>
      <c r="M15" s="72">
        <f t="shared" si="4"/>
        <v>29</v>
      </c>
      <c r="N15" s="105">
        <f t="shared" si="5"/>
        <v>14</v>
      </c>
      <c r="O15" s="72"/>
      <c r="P15" s="70"/>
      <c r="Q15" s="74"/>
      <c r="R15" s="74"/>
      <c r="S15" s="15"/>
    </row>
    <row r="16" spans="1:20" ht="30" customHeight="1" x14ac:dyDescent="0.2">
      <c r="A16" s="54" t="s">
        <v>68</v>
      </c>
      <c r="B16" s="56" t="s">
        <v>59</v>
      </c>
      <c r="C16" s="70">
        <v>89.805825242718456</v>
      </c>
      <c r="D16" s="70">
        <v>88.420477669902922</v>
      </c>
      <c r="E16" s="70">
        <v>76.781609195402297</v>
      </c>
      <c r="F16" s="70">
        <v>80.348045977011495</v>
      </c>
      <c r="G16" s="71">
        <v>75.441995359628777</v>
      </c>
      <c r="H16" s="70">
        <v>76.55519721577727</v>
      </c>
      <c r="I16" s="70">
        <f t="shared" si="0"/>
        <v>80.277481324719574</v>
      </c>
      <c r="J16" s="103">
        <f t="shared" si="1"/>
        <v>17</v>
      </c>
      <c r="K16" s="70">
        <f t="shared" si="2"/>
        <v>81.774573620897229</v>
      </c>
      <c r="L16" s="104">
        <f t="shared" si="3"/>
        <v>13</v>
      </c>
      <c r="M16" s="72">
        <f t="shared" si="4"/>
        <v>30</v>
      </c>
      <c r="N16" s="105">
        <f t="shared" si="5"/>
        <v>15</v>
      </c>
      <c r="O16" s="72"/>
      <c r="P16" s="70"/>
      <c r="Q16" s="73"/>
      <c r="R16" s="74"/>
      <c r="S16" s="15"/>
    </row>
    <row r="17" spans="1:19" ht="30" customHeight="1" x14ac:dyDescent="0.2">
      <c r="A17" s="54" t="s">
        <v>67</v>
      </c>
      <c r="B17" s="56" t="s">
        <v>78</v>
      </c>
      <c r="C17" s="70">
        <v>77.184466019417485</v>
      </c>
      <c r="D17" s="70">
        <v>79.296326213592238</v>
      </c>
      <c r="E17" s="70">
        <v>78.912466843501335</v>
      </c>
      <c r="F17" s="70">
        <v>82.003103448275866</v>
      </c>
      <c r="G17" s="71">
        <v>85.231376975169297</v>
      </c>
      <c r="H17" s="70">
        <v>81.548826185101589</v>
      </c>
      <c r="I17" s="70">
        <f t="shared" si="0"/>
        <v>80.666295250355802</v>
      </c>
      <c r="J17" s="103">
        <f t="shared" si="1"/>
        <v>16</v>
      </c>
      <c r="K17" s="70">
        <f t="shared" si="2"/>
        <v>80.949418615656555</v>
      </c>
      <c r="L17" s="104">
        <f t="shared" si="3"/>
        <v>15</v>
      </c>
      <c r="M17" s="72">
        <f t="shared" si="4"/>
        <v>31</v>
      </c>
      <c r="N17" s="105">
        <f t="shared" si="5"/>
        <v>16</v>
      </c>
      <c r="O17" s="72"/>
      <c r="P17" s="70"/>
      <c r="Q17" s="74"/>
      <c r="R17" s="74"/>
      <c r="S17" s="15"/>
    </row>
    <row r="18" spans="1:19" ht="30" customHeight="1" x14ac:dyDescent="0.2">
      <c r="A18" s="54" t="s">
        <v>67</v>
      </c>
      <c r="B18" s="56" t="s">
        <v>88</v>
      </c>
      <c r="C18" s="70">
        <v>89.320388349514573</v>
      </c>
      <c r="D18" s="70">
        <v>87.929071844660186</v>
      </c>
      <c r="E18" s="70">
        <v>82.52873563218391</v>
      </c>
      <c r="F18" s="70">
        <v>78.568678160919532</v>
      </c>
      <c r="G18" s="70">
        <v>73.637697516930032</v>
      </c>
      <c r="H18" s="70">
        <v>74.572618510158023</v>
      </c>
      <c r="I18" s="70">
        <f t="shared" si="0"/>
        <v>81.393310198637721</v>
      </c>
      <c r="J18" s="103">
        <f t="shared" si="1"/>
        <v>15</v>
      </c>
      <c r="K18" s="70">
        <f t="shared" si="2"/>
        <v>80.356789505245914</v>
      </c>
      <c r="L18" s="104">
        <f t="shared" si="3"/>
        <v>18</v>
      </c>
      <c r="M18" s="72">
        <f t="shared" si="4"/>
        <v>33</v>
      </c>
      <c r="N18" s="105">
        <f t="shared" si="5"/>
        <v>17</v>
      </c>
      <c r="O18" s="64"/>
      <c r="P18" s="64"/>
      <c r="Q18" s="64"/>
      <c r="R18" s="64"/>
    </row>
    <row r="19" spans="1:19" ht="30" customHeight="1" x14ac:dyDescent="0.2">
      <c r="A19" s="54" t="s">
        <v>67</v>
      </c>
      <c r="B19" s="56" t="s">
        <v>82</v>
      </c>
      <c r="C19" s="70">
        <v>84.466019417475721</v>
      </c>
      <c r="D19" s="70">
        <v>84.372613592232995</v>
      </c>
      <c r="E19" s="70">
        <v>77.241379310344826</v>
      </c>
      <c r="F19" s="70">
        <v>77.906896551724145</v>
      </c>
      <c r="G19" s="71">
        <v>79.232505643340858</v>
      </c>
      <c r="H19" s="70">
        <v>79.739503386004515</v>
      </c>
      <c r="I19" s="70">
        <f t="shared" si="0"/>
        <v>80.167926074438938</v>
      </c>
      <c r="J19" s="103">
        <f t="shared" si="1"/>
        <v>19</v>
      </c>
      <c r="K19" s="70">
        <f t="shared" si="2"/>
        <v>80.673004509987223</v>
      </c>
      <c r="L19" s="104">
        <f t="shared" si="3"/>
        <v>16</v>
      </c>
      <c r="M19" s="72">
        <f t="shared" si="4"/>
        <v>35</v>
      </c>
      <c r="N19" s="105">
        <f t="shared" si="5"/>
        <v>18</v>
      </c>
      <c r="O19" s="72"/>
      <c r="P19" s="70"/>
      <c r="Q19" s="74"/>
      <c r="R19" s="74"/>
      <c r="S19" s="15"/>
    </row>
    <row r="20" spans="1:19" ht="30" customHeight="1" x14ac:dyDescent="0.2">
      <c r="A20" s="54" t="s">
        <v>67</v>
      </c>
      <c r="B20" s="56" t="s">
        <v>81</v>
      </c>
      <c r="C20" s="70">
        <v>75.728155339805838</v>
      </c>
      <c r="D20" s="70">
        <v>77.402508737864082</v>
      </c>
      <c r="E20" s="70">
        <v>81.697612732095493</v>
      </c>
      <c r="F20" s="70">
        <v>80.743448275862065</v>
      </c>
      <c r="G20" s="71">
        <v>82.66704288939053</v>
      </c>
      <c r="H20" s="70">
        <v>80.190225733634321</v>
      </c>
      <c r="I20" s="70">
        <f t="shared" si="0"/>
        <v>80.223683863474633</v>
      </c>
      <c r="J20" s="103">
        <f t="shared" si="1"/>
        <v>18</v>
      </c>
      <c r="K20" s="70">
        <f t="shared" si="2"/>
        <v>79.445394249120156</v>
      </c>
      <c r="L20" s="104">
        <f t="shared" si="3"/>
        <v>19</v>
      </c>
      <c r="M20" s="72">
        <f t="shared" si="4"/>
        <v>37</v>
      </c>
      <c r="N20" s="105">
        <f t="shared" si="5"/>
        <v>19</v>
      </c>
      <c r="O20" s="72"/>
      <c r="P20" s="70"/>
      <c r="Q20" s="74"/>
      <c r="R20" s="74"/>
      <c r="S20" s="15"/>
    </row>
    <row r="21" spans="1:19" ht="30" customHeight="1" x14ac:dyDescent="0.2">
      <c r="A21" s="54" t="s">
        <v>68</v>
      </c>
      <c r="B21" s="56" t="s">
        <v>58</v>
      </c>
      <c r="C21" s="70">
        <v>78.883495145631059</v>
      </c>
      <c r="D21" s="70">
        <v>79.627246601941721</v>
      </c>
      <c r="E21" s="70">
        <v>69.655172413793096</v>
      </c>
      <c r="F21" s="70">
        <v>72.160862068965514</v>
      </c>
      <c r="G21" s="71">
        <v>78.654292343387482</v>
      </c>
      <c r="H21" s="70">
        <v>77.402575406032483</v>
      </c>
      <c r="I21" s="70">
        <f t="shared" si="0"/>
        <v>75.724619889763773</v>
      </c>
      <c r="J21" s="103">
        <f t="shared" si="1"/>
        <v>20</v>
      </c>
      <c r="K21" s="70">
        <f t="shared" si="2"/>
        <v>76.396894692313239</v>
      </c>
      <c r="L21" s="104">
        <f t="shared" si="3"/>
        <v>20</v>
      </c>
      <c r="M21" s="72">
        <f t="shared" si="4"/>
        <v>40</v>
      </c>
      <c r="N21" s="105">
        <f t="shared" si="5"/>
        <v>20</v>
      </c>
      <c r="O21" s="72"/>
      <c r="P21" s="70"/>
      <c r="Q21" s="73"/>
      <c r="R21" s="74"/>
      <c r="S21" s="15"/>
    </row>
    <row r="22" spans="1:19" ht="30" customHeight="1" x14ac:dyDescent="0.2">
      <c r="A22" s="54" t="s">
        <v>68</v>
      </c>
      <c r="B22" s="56" t="s">
        <v>57</v>
      </c>
      <c r="C22" s="75">
        <v>78.883495145631059</v>
      </c>
      <c r="D22" s="75">
        <v>79.159246601941732</v>
      </c>
      <c r="E22" s="75">
        <v>68.735632183908052</v>
      </c>
      <c r="F22" s="75">
        <v>71.458160919540234</v>
      </c>
      <c r="G22" s="76">
        <v>79.386310904872389</v>
      </c>
      <c r="H22" s="75">
        <v>77.811786542923429</v>
      </c>
      <c r="I22" s="70">
        <f t="shared" si="0"/>
        <v>75.682446515893858</v>
      </c>
      <c r="J22" s="103">
        <f t="shared" si="1"/>
        <v>21</v>
      </c>
      <c r="K22" s="70">
        <f t="shared" si="2"/>
        <v>76.143064688135141</v>
      </c>
      <c r="L22" s="104">
        <f t="shared" si="3"/>
        <v>21</v>
      </c>
      <c r="M22" s="72">
        <f t="shared" si="4"/>
        <v>42</v>
      </c>
      <c r="N22" s="105">
        <f t="shared" si="5"/>
        <v>21</v>
      </c>
      <c r="O22" s="77"/>
      <c r="P22" s="75"/>
      <c r="Q22" s="78"/>
      <c r="R22" s="79"/>
      <c r="S22" s="38"/>
    </row>
    <row r="23" spans="1:19" ht="30" customHeight="1" x14ac:dyDescent="0.2">
      <c r="A23" s="54" t="s">
        <v>67</v>
      </c>
      <c r="B23" s="56" t="s">
        <v>83</v>
      </c>
      <c r="C23" s="70">
        <v>74.029126213592235</v>
      </c>
      <c r="D23" s="70">
        <v>76.954788349514558</v>
      </c>
      <c r="E23" s="70">
        <v>71.494252873563212</v>
      </c>
      <c r="F23" s="70">
        <v>73.426264367816088</v>
      </c>
      <c r="G23" s="71">
        <v>79.006772009029348</v>
      </c>
      <c r="H23" s="70">
        <v>77.984063205417613</v>
      </c>
      <c r="I23" s="70">
        <f t="shared" si="0"/>
        <v>74.981651637490415</v>
      </c>
      <c r="J23" s="103">
        <f t="shared" si="1"/>
        <v>22</v>
      </c>
      <c r="K23" s="70">
        <f t="shared" si="2"/>
        <v>76.121705307582758</v>
      </c>
      <c r="L23" s="104">
        <f t="shared" si="3"/>
        <v>22</v>
      </c>
      <c r="M23" s="72">
        <f t="shared" si="4"/>
        <v>44</v>
      </c>
      <c r="N23" s="105">
        <f t="shared" si="5"/>
        <v>22</v>
      </c>
      <c r="O23" s="72"/>
      <c r="P23" s="70"/>
      <c r="Q23" s="74"/>
      <c r="R23" s="74"/>
      <c r="S23" s="15"/>
    </row>
    <row r="24" spans="1:19" ht="30" customHeight="1" x14ac:dyDescent="0.2">
      <c r="A24" s="54" t="s">
        <v>67</v>
      </c>
      <c r="B24" s="56" t="s">
        <v>84</v>
      </c>
      <c r="C24" s="70">
        <v>73.300970873786412</v>
      </c>
      <c r="D24" s="70">
        <v>75.414679611650485</v>
      </c>
      <c r="E24" s="70">
        <v>71.264367816091962</v>
      </c>
      <c r="F24" s="70">
        <v>73.086839080459782</v>
      </c>
      <c r="G24" s="71">
        <v>78.555304740406328</v>
      </c>
      <c r="H24" s="70">
        <v>77.523182844243806</v>
      </c>
      <c r="I24" s="70">
        <f t="shared" si="0"/>
        <v>74.519501528612125</v>
      </c>
      <c r="J24" s="103">
        <f t="shared" si="1"/>
        <v>23</v>
      </c>
      <c r="K24" s="70">
        <f t="shared" si="2"/>
        <v>75.3415671787847</v>
      </c>
      <c r="L24" s="104">
        <f t="shared" si="3"/>
        <v>23</v>
      </c>
      <c r="M24" s="72">
        <f t="shared" si="4"/>
        <v>46</v>
      </c>
      <c r="N24" s="105">
        <f t="shared" si="5"/>
        <v>23</v>
      </c>
      <c r="O24" s="72"/>
      <c r="P24" s="70"/>
      <c r="Q24" s="74"/>
      <c r="R24" s="74"/>
      <c r="S24" s="15"/>
    </row>
    <row r="25" spans="1:19" ht="30" customHeight="1" x14ac:dyDescent="0.2">
      <c r="A25" s="54" t="s">
        <v>67</v>
      </c>
      <c r="B25" s="56" t="s">
        <v>87</v>
      </c>
      <c r="C25" s="70">
        <v>66.990291262135926</v>
      </c>
      <c r="D25" s="70">
        <v>71.023603883495142</v>
      </c>
      <c r="E25" s="70">
        <v>71.717506631299727</v>
      </c>
      <c r="F25" s="70">
        <v>73.616379310344826</v>
      </c>
      <c r="G25" s="70">
        <v>74.492099322799106</v>
      </c>
      <c r="H25" s="70">
        <v>75.245259593679464</v>
      </c>
      <c r="I25" s="70">
        <f t="shared" si="0"/>
        <v>71.275015962652233</v>
      </c>
      <c r="J25" s="103">
        <f t="shared" si="1"/>
        <v>24</v>
      </c>
      <c r="K25" s="70">
        <f t="shared" si="2"/>
        <v>73.295080929173139</v>
      </c>
      <c r="L25" s="104">
        <f t="shared" si="3"/>
        <v>24</v>
      </c>
      <c r="M25" s="72">
        <f t="shared" si="4"/>
        <v>48</v>
      </c>
      <c r="N25" s="105">
        <f t="shared" si="5"/>
        <v>24</v>
      </c>
      <c r="O25" s="64"/>
      <c r="P25" s="64"/>
      <c r="Q25" s="64"/>
      <c r="R25" s="64"/>
    </row>
    <row r="26" spans="1:19" ht="30" customHeight="1" x14ac:dyDescent="0.2">
      <c r="A26" s="54" t="s">
        <v>68</v>
      </c>
      <c r="B26" s="56" t="s">
        <v>60</v>
      </c>
      <c r="C26" s="70">
        <v>64.805825242718441</v>
      </c>
      <c r="D26" s="70">
        <v>69.617677669902903</v>
      </c>
      <c r="E26" s="70">
        <v>60.229885057471265</v>
      </c>
      <c r="F26" s="70">
        <v>66.249425287356331</v>
      </c>
      <c r="G26" s="71">
        <v>73.585846867749424</v>
      </c>
      <c r="H26" s="70">
        <v>74.801508120649657</v>
      </c>
      <c r="I26" s="70">
        <f t="shared" si="0"/>
        <v>66.451075212230577</v>
      </c>
      <c r="J26" s="103">
        <f t="shared" si="1"/>
        <v>25</v>
      </c>
      <c r="K26" s="70">
        <f t="shared" si="2"/>
        <v>70.222870359302973</v>
      </c>
      <c r="L26" s="104">
        <f t="shared" si="3"/>
        <v>25</v>
      </c>
      <c r="M26" s="72">
        <f t="shared" si="4"/>
        <v>50</v>
      </c>
      <c r="N26" s="105">
        <f t="shared" si="5"/>
        <v>25</v>
      </c>
      <c r="O26" s="72"/>
      <c r="P26" s="70"/>
      <c r="Q26" s="73"/>
      <c r="R26" s="74"/>
      <c r="S26" s="15"/>
    </row>
    <row r="27" spans="1:19" ht="30" customHeight="1" x14ac:dyDescent="0.2">
      <c r="A27" s="54" t="s">
        <v>67</v>
      </c>
      <c r="B27" s="56" t="s">
        <v>61</v>
      </c>
      <c r="C27" s="70">
        <v>61.893203883495154</v>
      </c>
      <c r="D27" s="70">
        <v>67.577242718446612</v>
      </c>
      <c r="E27" s="70">
        <v>65.517241379310349</v>
      </c>
      <c r="F27" s="70">
        <v>69.231206896551726</v>
      </c>
      <c r="G27" s="71">
        <v>67.749419953596288</v>
      </c>
      <c r="H27" s="70">
        <v>70.919651972157766</v>
      </c>
      <c r="I27" s="70">
        <f t="shared" si="0"/>
        <v>65.215961074081179</v>
      </c>
      <c r="J27" s="103">
        <f t="shared" si="1"/>
        <v>26</v>
      </c>
      <c r="K27" s="70">
        <f t="shared" si="2"/>
        <v>69.24270052905203</v>
      </c>
      <c r="L27" s="104">
        <f t="shared" si="3"/>
        <v>26</v>
      </c>
      <c r="M27" s="72">
        <f t="shared" si="4"/>
        <v>52</v>
      </c>
      <c r="N27" s="105">
        <f t="shared" si="5"/>
        <v>26</v>
      </c>
      <c r="O27" s="72"/>
      <c r="P27" s="70"/>
      <c r="Q27" s="73"/>
      <c r="R27" s="74"/>
      <c r="S27" s="15"/>
    </row>
    <row r="28" spans="1:19" ht="30" customHeight="1" x14ac:dyDescent="0.2">
      <c r="A28" s="54" t="s">
        <v>67</v>
      </c>
      <c r="B28" s="56" t="s">
        <v>90</v>
      </c>
      <c r="C28" s="70">
        <v>56.158385684370835</v>
      </c>
      <c r="D28" s="70">
        <v>63.486069979059579</v>
      </c>
      <c r="E28" s="70">
        <v>72.645888594164461</v>
      </c>
      <c r="F28" s="70">
        <v>73.859827586206904</v>
      </c>
      <c r="G28" s="70">
        <v>64.469525959367942</v>
      </c>
      <c r="H28" s="70">
        <v>68.871715575620755</v>
      </c>
      <c r="I28" s="70">
        <f t="shared" si="0"/>
        <v>64.655465086939884</v>
      </c>
      <c r="J28" s="103">
        <f t="shared" si="1"/>
        <v>27</v>
      </c>
      <c r="K28" s="70">
        <f t="shared" si="2"/>
        <v>68.739204380295746</v>
      </c>
      <c r="L28" s="104">
        <f t="shared" si="3"/>
        <v>27</v>
      </c>
      <c r="M28" s="72">
        <f t="shared" si="4"/>
        <v>54</v>
      </c>
      <c r="N28" s="105">
        <f t="shared" si="5"/>
        <v>27</v>
      </c>
      <c r="O28" s="64"/>
      <c r="P28" s="64"/>
      <c r="Q28" s="64"/>
      <c r="R28" s="64"/>
    </row>
    <row r="29" spans="1:19" ht="30" customHeight="1" x14ac:dyDescent="0.2">
      <c r="A29" s="54" t="s">
        <v>67</v>
      </c>
      <c r="B29" s="56" t="s">
        <v>62</v>
      </c>
      <c r="C29" s="70">
        <v>59.013896820864261</v>
      </c>
      <c r="D29" s="70">
        <v>65.416927774604986</v>
      </c>
      <c r="E29" s="70">
        <v>66.542882404951371</v>
      </c>
      <c r="F29" s="70">
        <v>69.95287356321839</v>
      </c>
      <c r="G29" s="71">
        <v>64.501160092807424</v>
      </c>
      <c r="H29" s="70">
        <v>69.775696055684449</v>
      </c>
      <c r="I29" s="70">
        <f t="shared" si="0"/>
        <v>63.505070419317221</v>
      </c>
      <c r="J29" s="103">
        <f t="shared" si="1"/>
        <v>28</v>
      </c>
      <c r="K29" s="70">
        <f t="shared" si="2"/>
        <v>68.381832464502608</v>
      </c>
      <c r="L29" s="104">
        <f t="shared" si="3"/>
        <v>28</v>
      </c>
      <c r="M29" s="72">
        <f t="shared" si="4"/>
        <v>56</v>
      </c>
      <c r="N29" s="105">
        <f t="shared" si="5"/>
        <v>28</v>
      </c>
      <c r="O29" s="72"/>
      <c r="P29" s="70"/>
      <c r="Q29" s="73"/>
      <c r="R29" s="74"/>
      <c r="S29" s="15"/>
    </row>
    <row r="30" spans="1:19" ht="30" customHeight="1" x14ac:dyDescent="0.2">
      <c r="A30" s="54" t="s">
        <v>67</v>
      </c>
      <c r="B30" s="56" t="s">
        <v>63</v>
      </c>
      <c r="C30" s="70">
        <v>60.679611650485434</v>
      </c>
      <c r="D30" s="70">
        <v>66.802128155339801</v>
      </c>
      <c r="E30" s="70">
        <v>56.551724137931039</v>
      </c>
      <c r="F30" s="70">
        <v>63.353620689655173</v>
      </c>
      <c r="G30" s="71">
        <v>64.134570765661252</v>
      </c>
      <c r="H30" s="70">
        <v>68.70074245939675</v>
      </c>
      <c r="I30" s="70">
        <f t="shared" si="0"/>
        <v>60.551273271225227</v>
      </c>
      <c r="J30" s="103">
        <f t="shared" si="1"/>
        <v>29</v>
      </c>
      <c r="K30" s="70">
        <f t="shared" si="2"/>
        <v>66.285497101463918</v>
      </c>
      <c r="L30" s="104">
        <f t="shared" si="3"/>
        <v>29</v>
      </c>
      <c r="M30" s="72">
        <f t="shared" si="4"/>
        <v>58</v>
      </c>
      <c r="N30" s="105">
        <f t="shared" si="5"/>
        <v>29</v>
      </c>
      <c r="O30" s="72"/>
      <c r="P30" s="70"/>
      <c r="Q30" s="73"/>
      <c r="R30" s="74"/>
      <c r="S30" s="15"/>
    </row>
    <row r="31" spans="1:19" ht="30" customHeight="1" x14ac:dyDescent="0.2">
      <c r="A31" s="54" t="s">
        <v>67</v>
      </c>
      <c r="B31" s="56" t="s">
        <v>89</v>
      </c>
      <c r="C31" s="70">
        <v>56.067961165048551</v>
      </c>
      <c r="D31" s="70">
        <v>63.137972815533985</v>
      </c>
      <c r="E31" s="70">
        <v>57.250221043324487</v>
      </c>
      <c r="F31" s="70">
        <v>63.752643678160922</v>
      </c>
      <c r="G31" s="70">
        <v>65.49887133182844</v>
      </c>
      <c r="H31" s="70">
        <v>69.389322799097059</v>
      </c>
      <c r="I31" s="70">
        <f t="shared" si="0"/>
        <v>59.86765424025549</v>
      </c>
      <c r="J31" s="103">
        <f t="shared" si="1"/>
        <v>30</v>
      </c>
      <c r="K31" s="70">
        <f t="shared" si="2"/>
        <v>65.42664643093066</v>
      </c>
      <c r="L31" s="104">
        <f t="shared" si="3"/>
        <v>30</v>
      </c>
      <c r="M31" s="72">
        <f t="shared" si="4"/>
        <v>60</v>
      </c>
      <c r="N31" s="105">
        <f t="shared" si="5"/>
        <v>30</v>
      </c>
      <c r="O31" s="64"/>
      <c r="P31" s="64"/>
      <c r="Q31" s="64"/>
      <c r="R31" s="64"/>
    </row>
    <row r="32" spans="1:19" ht="30" customHeight="1" x14ac:dyDescent="0.2">
      <c r="A32" s="54" t="s">
        <v>67</v>
      </c>
      <c r="B32" s="56" t="s">
        <v>64</v>
      </c>
      <c r="C32" s="70">
        <v>59.951456310679617</v>
      </c>
      <c r="D32" s="70">
        <v>66.206819417475728</v>
      </c>
      <c r="E32" s="70">
        <v>54.482758620689665</v>
      </c>
      <c r="F32" s="70">
        <v>62.213793103448289</v>
      </c>
      <c r="G32" s="71">
        <v>54.988399071925762</v>
      </c>
      <c r="H32" s="70">
        <v>63.343039443155455</v>
      </c>
      <c r="I32" s="70">
        <f t="shared" si="0"/>
        <v>56.336341966688522</v>
      </c>
      <c r="J32" s="103">
        <f t="shared" si="1"/>
        <v>31</v>
      </c>
      <c r="K32" s="70">
        <f t="shared" si="2"/>
        <v>63.921217321359819</v>
      </c>
      <c r="L32" s="104">
        <f t="shared" si="3"/>
        <v>31</v>
      </c>
      <c r="M32" s="72">
        <f t="shared" si="4"/>
        <v>62</v>
      </c>
      <c r="N32" s="105">
        <f t="shared" si="5"/>
        <v>31</v>
      </c>
      <c r="O32" s="72"/>
      <c r="P32" s="70"/>
      <c r="Q32" s="73"/>
      <c r="R32" s="74"/>
      <c r="S32" s="15"/>
    </row>
    <row r="33" spans="1:19" ht="30" customHeight="1" x14ac:dyDescent="0.2">
      <c r="A33" s="54" t="s">
        <v>67</v>
      </c>
      <c r="B33" s="56" t="s">
        <v>92</v>
      </c>
      <c r="C33" s="70">
        <v>58.775937559489819</v>
      </c>
      <c r="D33" s="70">
        <v>65.409556291642872</v>
      </c>
      <c r="E33" s="70">
        <v>49.195402298850574</v>
      </c>
      <c r="F33" s="70">
        <v>58.817011494252874</v>
      </c>
      <c r="G33" s="70">
        <v>52.957110609480807</v>
      </c>
      <c r="H33" s="70">
        <v>61.864266365688479</v>
      </c>
      <c r="I33" s="70">
        <f t="shared" si="0"/>
        <v>53.481182740662376</v>
      </c>
      <c r="J33" s="103">
        <f t="shared" si="1"/>
        <v>32</v>
      </c>
      <c r="K33" s="70">
        <f t="shared" si="2"/>
        <v>62.030278050528075</v>
      </c>
      <c r="L33" s="104">
        <f t="shared" si="3"/>
        <v>32</v>
      </c>
      <c r="M33" s="72">
        <f t="shared" si="4"/>
        <v>64</v>
      </c>
      <c r="N33" s="105">
        <f t="shared" si="5"/>
        <v>32</v>
      </c>
      <c r="O33" s="64"/>
      <c r="P33" s="64"/>
      <c r="Q33" s="64"/>
      <c r="R33" s="64"/>
    </row>
    <row r="34" spans="1:19" ht="30" customHeight="1" x14ac:dyDescent="0.2">
      <c r="A34" s="54" t="s">
        <v>67</v>
      </c>
      <c r="B34" s="56" t="s">
        <v>91</v>
      </c>
      <c r="C34" s="70">
        <v>55.097087378640772</v>
      </c>
      <c r="D34" s="70">
        <v>62.723961165048536</v>
      </c>
      <c r="E34" s="70">
        <v>50.053050397877982</v>
      </c>
      <c r="F34" s="70">
        <v>59.489482758620689</v>
      </c>
      <c r="G34" s="70">
        <v>53.498871331828447</v>
      </c>
      <c r="H34" s="70">
        <v>62.454322799097064</v>
      </c>
      <c r="I34" s="70">
        <f t="shared" si="0"/>
        <v>52.8386081459265</v>
      </c>
      <c r="J34" s="103">
        <f t="shared" si="1"/>
        <v>33</v>
      </c>
      <c r="K34" s="70">
        <f t="shared" si="2"/>
        <v>61.555922240922094</v>
      </c>
      <c r="L34" s="104">
        <f t="shared" si="3"/>
        <v>33</v>
      </c>
      <c r="M34" s="72">
        <f t="shared" si="4"/>
        <v>66</v>
      </c>
      <c r="N34" s="105">
        <f t="shared" si="5"/>
        <v>33</v>
      </c>
      <c r="O34" s="64"/>
      <c r="P34" s="64"/>
      <c r="Q34" s="64"/>
      <c r="R34" s="64"/>
    </row>
    <row r="35" spans="1:19" ht="30" customHeight="1" x14ac:dyDescent="0.2">
      <c r="A35" s="54" t="s">
        <v>67</v>
      </c>
      <c r="B35" s="56" t="s">
        <v>65</v>
      </c>
      <c r="C35" s="75">
        <v>57.524271844660205</v>
      </c>
      <c r="D35" s="75">
        <v>64.08699029126214</v>
      </c>
      <c r="E35" s="75">
        <v>51.264367816091948</v>
      </c>
      <c r="F35" s="75">
        <v>59.446839080459775</v>
      </c>
      <c r="G35" s="76">
        <v>49.88399071925754</v>
      </c>
      <c r="H35" s="75">
        <v>59.980394431554522</v>
      </c>
      <c r="I35" s="70">
        <f t="shared" si="0"/>
        <v>52.678646762075381</v>
      </c>
      <c r="J35" s="103">
        <f t="shared" si="1"/>
        <v>34</v>
      </c>
      <c r="K35" s="70">
        <f t="shared" si="2"/>
        <v>61.171407934425474</v>
      </c>
      <c r="L35" s="104">
        <f t="shared" si="3"/>
        <v>34</v>
      </c>
      <c r="M35" s="72">
        <f t="shared" si="4"/>
        <v>68</v>
      </c>
      <c r="N35" s="105">
        <f t="shared" si="5"/>
        <v>34</v>
      </c>
      <c r="O35" s="77"/>
      <c r="P35" s="75"/>
      <c r="Q35" s="78"/>
      <c r="R35" s="79"/>
      <c r="S35" s="38"/>
    </row>
    <row r="36" spans="1:19" ht="30" customHeight="1" x14ac:dyDescent="0.2">
      <c r="A36" s="54" t="s">
        <v>67</v>
      </c>
      <c r="B36" s="56" t="s">
        <v>66</v>
      </c>
      <c r="C36" s="70">
        <v>47.087378640776691</v>
      </c>
      <c r="D36" s="70">
        <v>57.089965048543682</v>
      </c>
      <c r="E36" s="70">
        <v>42.298850574712645</v>
      </c>
      <c r="F36" s="70">
        <v>54.299252873563219</v>
      </c>
      <c r="G36" s="71">
        <v>46.867749419953604</v>
      </c>
      <c r="H36" s="70">
        <v>58.550649651972158</v>
      </c>
      <c r="I36" s="70">
        <f t="shared" si="0"/>
        <v>45.411892066791452</v>
      </c>
      <c r="J36" s="103">
        <f t="shared" si="1"/>
        <v>35</v>
      </c>
      <c r="K36" s="70">
        <f t="shared" si="2"/>
        <v>56.646622524693015</v>
      </c>
      <c r="L36" s="104">
        <f t="shared" si="3"/>
        <v>35</v>
      </c>
      <c r="M36" s="72">
        <f t="shared" si="4"/>
        <v>70</v>
      </c>
      <c r="N36" s="105">
        <f t="shared" si="5"/>
        <v>35</v>
      </c>
      <c r="O36" s="72"/>
      <c r="P36" s="70"/>
      <c r="Q36" s="73"/>
      <c r="R36" s="74"/>
      <c r="S36" s="15"/>
    </row>
  </sheetData>
  <autoFilter ref="A1:S28" xr:uid="{00000000-0009-0000-0000-000001000000}">
    <sortState xmlns:xlrd2="http://schemas.microsoft.com/office/spreadsheetml/2017/richdata2" ref="A2:S36">
      <sortCondition ref="N1:N28"/>
    </sortState>
  </autoFilter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6"/>
  <sheetViews>
    <sheetView tabSelected="1" workbookViewId="0">
      <selection activeCell="H6" sqref="H6"/>
    </sheetView>
  </sheetViews>
  <sheetFormatPr defaultColWidth="9" defaultRowHeight="14.25" x14ac:dyDescent="0.2"/>
  <cols>
    <col min="1" max="1" width="13.25" customWidth="1"/>
    <col min="2" max="2" width="12.375" customWidth="1"/>
    <col min="3" max="3" width="9.875" customWidth="1"/>
    <col min="4" max="4" width="10.125" customWidth="1"/>
    <col min="5" max="5" width="10.25" customWidth="1"/>
    <col min="6" max="6" width="10.5" customWidth="1"/>
    <col min="7" max="7" width="10.75" customWidth="1"/>
    <col min="8" max="8" width="9.625" customWidth="1"/>
    <col min="10" max="10" width="9" style="82"/>
    <col min="11" max="11" width="10.5" customWidth="1"/>
    <col min="12" max="12" width="10.5" style="85" customWidth="1"/>
    <col min="14" max="14" width="9" style="88"/>
    <col min="15" max="16" width="0" hidden="1" customWidth="1"/>
    <col min="17" max="17" width="27.125" hidden="1" customWidth="1"/>
    <col min="18" max="20" width="0" hidden="1" customWidth="1"/>
  </cols>
  <sheetData>
    <row r="1" spans="1:20" s="13" customFormat="1" ht="31.5" customHeight="1" x14ac:dyDescent="0.2">
      <c r="A1" s="2" t="s">
        <v>0</v>
      </c>
      <c r="B1" s="2" t="s">
        <v>1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  <c r="H1" s="2" t="s">
        <v>20</v>
      </c>
      <c r="I1" s="2" t="s">
        <v>2</v>
      </c>
      <c r="J1" s="80" t="s">
        <v>3</v>
      </c>
      <c r="K1" s="2" t="s">
        <v>4</v>
      </c>
      <c r="L1" s="83" t="s">
        <v>5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10</v>
      </c>
      <c r="R1" s="2" t="s">
        <v>11</v>
      </c>
      <c r="T1" s="25" t="s">
        <v>14</v>
      </c>
    </row>
    <row r="2" spans="1:20" ht="30" customHeight="1" x14ac:dyDescent="0.2">
      <c r="A2" s="24" t="s">
        <v>94</v>
      </c>
      <c r="B2" s="53" t="s">
        <v>95</v>
      </c>
      <c r="C2" s="9">
        <v>100</v>
      </c>
      <c r="D2" s="9">
        <v>95.14</v>
      </c>
      <c r="E2" s="9">
        <v>100</v>
      </c>
      <c r="F2" s="9">
        <v>96.495000000000005</v>
      </c>
      <c r="G2" s="34">
        <v>100.5</v>
      </c>
      <c r="H2" s="34">
        <v>97.17</v>
      </c>
      <c r="I2" s="9">
        <f t="shared" ref="I2:I36" si="0">(C2*1.1+E2*1.2+G2*1.3)/3.6</f>
        <v>100.18055555555554</v>
      </c>
      <c r="J2" s="92">
        <f t="shared" ref="J2:J36" si="1">_xlfn.RANK.EQ(I2,$I$2:$I$36)</f>
        <v>1</v>
      </c>
      <c r="K2" s="9">
        <f t="shared" ref="K2:K36" si="2">(D2+F2+H2)/3</f>
        <v>96.268333333333331</v>
      </c>
      <c r="L2" s="93">
        <f t="shared" ref="L2:L36" si="3">_xlfn.RANK.EQ(K2,$K$2:$K$36)</f>
        <v>1</v>
      </c>
      <c r="M2" s="10">
        <f t="shared" ref="M2:M36" si="4">J2+L2</f>
        <v>2</v>
      </c>
      <c r="N2" s="90">
        <f>RANK(M2,$M$2:$M$36,-1)</f>
        <v>1</v>
      </c>
      <c r="O2" s="11"/>
      <c r="P2" s="11"/>
      <c r="Q2" s="21"/>
      <c r="R2" s="11"/>
      <c r="T2" s="22"/>
    </row>
    <row r="3" spans="1:20" s="31" customFormat="1" ht="30" customHeight="1" x14ac:dyDescent="0.2">
      <c r="A3" s="24" t="s">
        <v>93</v>
      </c>
      <c r="B3" s="19">
        <v>20219108307</v>
      </c>
      <c r="C3" s="9">
        <v>99.756097560975618</v>
      </c>
      <c r="D3" s="9">
        <v>95.80926829268293</v>
      </c>
      <c r="E3" s="9">
        <v>94.895591647331784</v>
      </c>
      <c r="F3" s="9">
        <v>90.487134570765676</v>
      </c>
      <c r="G3" s="29">
        <v>97.615384615384613</v>
      </c>
      <c r="H3" s="29">
        <v>91.149230769230769</v>
      </c>
      <c r="I3" s="9">
        <f t="shared" si="0"/>
        <v>97.362893692742034</v>
      </c>
      <c r="J3" s="92">
        <f t="shared" si="1"/>
        <v>2</v>
      </c>
      <c r="K3" s="9">
        <f t="shared" si="2"/>
        <v>92.481877877559782</v>
      </c>
      <c r="L3" s="93">
        <f t="shared" si="3"/>
        <v>2</v>
      </c>
      <c r="M3" s="10">
        <f t="shared" si="4"/>
        <v>4</v>
      </c>
      <c r="N3" s="90">
        <f>RANK(M3,$M$2:$M$36,-1)</f>
        <v>2</v>
      </c>
      <c r="O3" s="11"/>
      <c r="P3" s="11"/>
      <c r="Q3" s="11"/>
      <c r="R3" s="11"/>
      <c r="T3" s="32"/>
    </row>
    <row r="4" spans="1:20" ht="30" customHeight="1" x14ac:dyDescent="0.2">
      <c r="A4" s="24" t="s">
        <v>93</v>
      </c>
      <c r="B4" s="19">
        <v>20219108301</v>
      </c>
      <c r="C4" s="9">
        <v>92.682926829268297</v>
      </c>
      <c r="D4" s="9">
        <v>90.557048780487804</v>
      </c>
      <c r="E4" s="9">
        <v>89.559164733178648</v>
      </c>
      <c r="F4" s="9">
        <v>88.933457076566128</v>
      </c>
      <c r="G4" s="29">
        <v>99.557692307692292</v>
      </c>
      <c r="H4" s="29">
        <v>92.45461538461538</v>
      </c>
      <c r="I4" s="9">
        <f t="shared" si="0"/>
        <v>94.124226997780397</v>
      </c>
      <c r="J4" s="92">
        <f t="shared" si="1"/>
        <v>4</v>
      </c>
      <c r="K4" s="9">
        <f t="shared" si="2"/>
        <v>90.648373747223104</v>
      </c>
      <c r="L4" s="93">
        <f t="shared" si="3"/>
        <v>3</v>
      </c>
      <c r="M4" s="10">
        <f t="shared" si="4"/>
        <v>7</v>
      </c>
      <c r="N4" s="90">
        <f>RANK(M4,$M$2:$M$36,-1)</f>
        <v>3</v>
      </c>
      <c r="O4" s="11"/>
      <c r="P4" s="11"/>
      <c r="Q4" s="18"/>
      <c r="R4" s="11"/>
      <c r="T4" s="22"/>
    </row>
    <row r="5" spans="1:20" ht="30" customHeight="1" x14ac:dyDescent="0.2">
      <c r="A5" s="24" t="s">
        <v>93</v>
      </c>
      <c r="B5" s="19">
        <v>20219108303</v>
      </c>
      <c r="C5" s="9">
        <v>95.121951219512198</v>
      </c>
      <c r="D5" s="9">
        <v>90.013365853658513</v>
      </c>
      <c r="E5" s="9">
        <v>91.415313225058</v>
      </c>
      <c r="F5" s="9">
        <v>86.689953596287694</v>
      </c>
      <c r="G5" s="29">
        <v>100.5</v>
      </c>
      <c r="H5" s="29">
        <v>90.594999999999999</v>
      </c>
      <c r="I5" s="9">
        <f t="shared" si="0"/>
        <v>95.828478392092507</v>
      </c>
      <c r="J5" s="92">
        <f t="shared" si="1"/>
        <v>3</v>
      </c>
      <c r="K5" s="9">
        <f t="shared" si="2"/>
        <v>89.09943981664874</v>
      </c>
      <c r="L5" s="93">
        <f t="shared" si="3"/>
        <v>4</v>
      </c>
      <c r="M5" s="10">
        <f t="shared" si="4"/>
        <v>7</v>
      </c>
      <c r="N5" s="90">
        <v>4</v>
      </c>
      <c r="O5" s="11"/>
      <c r="P5" s="11"/>
      <c r="Q5" s="11"/>
      <c r="R5" s="11"/>
      <c r="T5" s="22"/>
    </row>
    <row r="6" spans="1:20" ht="30" customHeight="1" x14ac:dyDescent="0.2">
      <c r="A6" s="24" t="s">
        <v>93</v>
      </c>
      <c r="B6" s="19">
        <v>20219108308</v>
      </c>
      <c r="C6" s="9">
        <v>88.912003825920621</v>
      </c>
      <c r="D6" s="9">
        <v>87.10640267814442</v>
      </c>
      <c r="E6" s="9">
        <v>89.791183294663568</v>
      </c>
      <c r="F6" s="9">
        <v>85.914269141531321</v>
      </c>
      <c r="G6" s="29">
        <v>97.375</v>
      </c>
      <c r="H6" s="29">
        <v>88.924999999999997</v>
      </c>
      <c r="I6" s="9">
        <f t="shared" si="0"/>
        <v>92.26114560058582</v>
      </c>
      <c r="J6" s="92">
        <f t="shared" si="1"/>
        <v>5</v>
      </c>
      <c r="K6" s="9">
        <f t="shared" si="2"/>
        <v>87.315223939891908</v>
      </c>
      <c r="L6" s="93">
        <f t="shared" si="3"/>
        <v>5</v>
      </c>
      <c r="M6" s="10">
        <f t="shared" si="4"/>
        <v>10</v>
      </c>
      <c r="N6" s="90">
        <f>RANK(M6,$M$2:$M$36,-1)</f>
        <v>5</v>
      </c>
      <c r="O6" s="11"/>
      <c r="P6" s="11"/>
      <c r="Q6" s="11"/>
      <c r="R6" s="11"/>
      <c r="T6" s="22"/>
    </row>
    <row r="7" spans="1:20" ht="30" customHeight="1" x14ac:dyDescent="0.2">
      <c r="A7" s="24" t="s">
        <v>93</v>
      </c>
      <c r="B7" s="19">
        <v>20219108337</v>
      </c>
      <c r="C7" s="9">
        <v>85.60497369679581</v>
      </c>
      <c r="D7" s="9">
        <v>84.472481587757059</v>
      </c>
      <c r="E7" s="9">
        <v>93.675263251829378</v>
      </c>
      <c r="F7" s="9">
        <v>88.848921113689102</v>
      </c>
      <c r="G7" s="29">
        <v>91.711538461538467</v>
      </c>
      <c r="H7" s="29">
        <v>85.876923076923077</v>
      </c>
      <c r="I7" s="9">
        <f t="shared" si="0"/>
        <v>90.500218602408509</v>
      </c>
      <c r="J7" s="92">
        <f t="shared" si="1"/>
        <v>6</v>
      </c>
      <c r="K7" s="9">
        <f t="shared" si="2"/>
        <v>86.399441926123089</v>
      </c>
      <c r="L7" s="93">
        <f t="shared" si="3"/>
        <v>7</v>
      </c>
      <c r="M7" s="10">
        <f t="shared" si="4"/>
        <v>13</v>
      </c>
      <c r="N7" s="90">
        <f>RANK(M7,$M$2:$M$36,-1)</f>
        <v>6</v>
      </c>
      <c r="O7" s="11"/>
      <c r="P7" s="11"/>
      <c r="Q7" s="11"/>
      <c r="R7" s="11"/>
      <c r="T7" s="22"/>
    </row>
    <row r="8" spans="1:20" ht="30" customHeight="1" x14ac:dyDescent="0.2">
      <c r="A8" s="24" t="s">
        <v>93</v>
      </c>
      <c r="B8" s="19">
        <v>20219108302</v>
      </c>
      <c r="C8" s="9">
        <v>79.387852702056435</v>
      </c>
      <c r="D8" s="9">
        <v>80.879496891439487</v>
      </c>
      <c r="E8" s="9">
        <v>87.024808138497235</v>
      </c>
      <c r="F8" s="9">
        <v>86.606125290023201</v>
      </c>
      <c r="G8" s="29">
        <v>97.134615384615373</v>
      </c>
      <c r="H8" s="29">
        <v>94.245769230769227</v>
      </c>
      <c r="I8" s="9">
        <f t="shared" si="0"/>
        <v>88.342057705127431</v>
      </c>
      <c r="J8" s="92">
        <f t="shared" si="1"/>
        <v>8</v>
      </c>
      <c r="K8" s="9">
        <f t="shared" si="2"/>
        <v>87.243797137410638</v>
      </c>
      <c r="L8" s="93">
        <f t="shared" si="3"/>
        <v>6</v>
      </c>
      <c r="M8" s="10">
        <f t="shared" si="4"/>
        <v>14</v>
      </c>
      <c r="N8" s="90">
        <f>RANK(M8,$M$2:$M$36,-1)</f>
        <v>7</v>
      </c>
      <c r="O8" s="11"/>
      <c r="P8" s="11"/>
      <c r="Q8" s="17"/>
      <c r="R8" s="11"/>
      <c r="T8" s="22"/>
    </row>
    <row r="9" spans="1:20" ht="30" customHeight="1" x14ac:dyDescent="0.2">
      <c r="A9" s="24" t="s">
        <v>93</v>
      </c>
      <c r="B9" s="19">
        <v>20219108315</v>
      </c>
      <c r="C9" s="9">
        <v>91.707317073170742</v>
      </c>
      <c r="D9" s="9">
        <v>88.84712195121952</v>
      </c>
      <c r="E9" s="9">
        <v>81.010173121542024</v>
      </c>
      <c r="F9" s="9">
        <v>79.511612529002306</v>
      </c>
      <c r="G9" s="29">
        <v>96.370192307692321</v>
      </c>
      <c r="H9" s="29">
        <v>88.377115384615394</v>
      </c>
      <c r="I9" s="9">
        <f t="shared" si="0"/>
        <v>89.825418479538413</v>
      </c>
      <c r="J9" s="92">
        <f t="shared" si="1"/>
        <v>7</v>
      </c>
      <c r="K9" s="9">
        <f t="shared" si="2"/>
        <v>85.578616621612397</v>
      </c>
      <c r="L9" s="93">
        <f t="shared" si="3"/>
        <v>8</v>
      </c>
      <c r="M9" s="10">
        <f t="shared" si="4"/>
        <v>15</v>
      </c>
      <c r="N9" s="90">
        <f>RANK(M9,$M$2:$M$36,-1)</f>
        <v>8</v>
      </c>
      <c r="O9" s="11"/>
      <c r="P9" s="11"/>
      <c r="Q9" s="11"/>
      <c r="R9" s="11"/>
    </row>
    <row r="10" spans="1:20" ht="30" customHeight="1" x14ac:dyDescent="0.2">
      <c r="A10" s="24" t="s">
        <v>93</v>
      </c>
      <c r="B10" s="19">
        <v>20219108320</v>
      </c>
      <c r="C10" s="9">
        <v>83.170731707317088</v>
      </c>
      <c r="D10" s="9">
        <v>82.632512195121961</v>
      </c>
      <c r="E10" s="9">
        <v>83.990719257540604</v>
      </c>
      <c r="F10" s="9">
        <v>82.293967517401398</v>
      </c>
      <c r="G10" s="29">
        <v>89.682692307692307</v>
      </c>
      <c r="H10" s="29">
        <v>85.634615384615387</v>
      </c>
      <c r="I10" s="9">
        <f t="shared" si="0"/>
        <v>85.795602218638194</v>
      </c>
      <c r="J10" s="92">
        <f t="shared" si="1"/>
        <v>11</v>
      </c>
      <c r="K10" s="9">
        <f t="shared" si="2"/>
        <v>83.520365032379587</v>
      </c>
      <c r="L10" s="93">
        <f t="shared" si="3"/>
        <v>9</v>
      </c>
      <c r="M10" s="10">
        <f t="shared" si="4"/>
        <v>20</v>
      </c>
      <c r="N10" s="90">
        <f>RANK(M10,$M$2:$M$36,-1)</f>
        <v>9</v>
      </c>
      <c r="O10" s="11"/>
      <c r="P10" s="11"/>
      <c r="Q10" s="11"/>
      <c r="R10" s="11"/>
    </row>
    <row r="11" spans="1:20" s="31" customFormat="1" ht="30" customHeight="1" x14ac:dyDescent="0.2">
      <c r="A11" s="24" t="s">
        <v>93</v>
      </c>
      <c r="B11" s="19">
        <v>20219108314</v>
      </c>
      <c r="C11" s="9">
        <v>80.243902439024396</v>
      </c>
      <c r="D11" s="9">
        <v>81.43473170731707</v>
      </c>
      <c r="E11" s="9">
        <v>83.990719257540604</v>
      </c>
      <c r="F11" s="9">
        <v>82.238967517401392</v>
      </c>
      <c r="G11" s="29">
        <v>92.326923076923066</v>
      </c>
      <c r="H11" s="29">
        <v>86.091153846153844</v>
      </c>
      <c r="I11" s="9">
        <f t="shared" si="0"/>
        <v>85.856154386659867</v>
      </c>
      <c r="J11" s="92">
        <f t="shared" si="1"/>
        <v>10</v>
      </c>
      <c r="K11" s="9">
        <f t="shared" si="2"/>
        <v>83.254951023624102</v>
      </c>
      <c r="L11" s="93">
        <f t="shared" si="3"/>
        <v>10</v>
      </c>
      <c r="M11" s="10">
        <f t="shared" si="4"/>
        <v>20</v>
      </c>
      <c r="N11" s="90">
        <v>10</v>
      </c>
      <c r="O11" s="11"/>
      <c r="P11" s="11"/>
      <c r="Q11" s="11"/>
      <c r="R11" s="11"/>
    </row>
    <row r="12" spans="1:20" ht="30" customHeight="1" x14ac:dyDescent="0.2">
      <c r="A12" s="24" t="s">
        <v>93</v>
      </c>
      <c r="B12" s="19">
        <v>20219108304</v>
      </c>
      <c r="C12" s="9">
        <v>82.682926829268311</v>
      </c>
      <c r="D12" s="9">
        <v>81.986048780487806</v>
      </c>
      <c r="E12" s="9">
        <v>83.758700696055683</v>
      </c>
      <c r="F12" s="9">
        <v>81.64315545243619</v>
      </c>
      <c r="G12" s="29">
        <v>92.567307692307693</v>
      </c>
      <c r="H12" s="29">
        <v>85.915384615384625</v>
      </c>
      <c r="I12" s="9">
        <f t="shared" si="0"/>
        <v>86.610877874294999</v>
      </c>
      <c r="J12" s="92">
        <f t="shared" si="1"/>
        <v>9</v>
      </c>
      <c r="K12" s="9">
        <f t="shared" si="2"/>
        <v>83.181529616102878</v>
      </c>
      <c r="L12" s="93">
        <f t="shared" si="3"/>
        <v>11</v>
      </c>
      <c r="M12" s="10">
        <f t="shared" si="4"/>
        <v>20</v>
      </c>
      <c r="N12" s="90">
        <v>11</v>
      </c>
      <c r="O12" s="11"/>
      <c r="P12" s="11"/>
      <c r="Q12" s="11"/>
      <c r="R12" s="11"/>
    </row>
    <row r="13" spans="1:20" ht="30" customHeight="1" x14ac:dyDescent="0.2">
      <c r="A13" s="24" t="s">
        <v>93</v>
      </c>
      <c r="B13" s="19">
        <v>20219108305</v>
      </c>
      <c r="C13" s="9">
        <v>74.605451936872328</v>
      </c>
      <c r="D13" s="9">
        <v>77.283816355810615</v>
      </c>
      <c r="E13" s="9">
        <v>81.349277172943061</v>
      </c>
      <c r="F13" s="9">
        <v>82.79703016241298</v>
      </c>
      <c r="G13" s="29">
        <v>88.72115384615384</v>
      </c>
      <c r="H13" s="29">
        <v>85.027692307692291</v>
      </c>
      <c r="I13" s="9">
        <f t="shared" si="0"/>
        <v>81.95073048280311</v>
      </c>
      <c r="J13" s="92">
        <f t="shared" si="1"/>
        <v>15</v>
      </c>
      <c r="K13" s="9">
        <f t="shared" si="2"/>
        <v>81.702846275305305</v>
      </c>
      <c r="L13" s="93">
        <f t="shared" si="3"/>
        <v>12</v>
      </c>
      <c r="M13" s="10">
        <f t="shared" si="4"/>
        <v>27</v>
      </c>
      <c r="N13" s="90">
        <f>RANK(M13,$M$2:$M$36,-1)</f>
        <v>12</v>
      </c>
      <c r="O13" s="11"/>
      <c r="P13" s="11"/>
      <c r="Q13" s="11"/>
      <c r="R13" s="11"/>
    </row>
    <row r="14" spans="1:20" ht="30" customHeight="1" x14ac:dyDescent="0.2">
      <c r="A14" s="24" t="s">
        <v>93</v>
      </c>
      <c r="B14" s="19">
        <v>20219108322</v>
      </c>
      <c r="C14" s="9">
        <v>79.024390243902459</v>
      </c>
      <c r="D14" s="9">
        <v>79.712073170731728</v>
      </c>
      <c r="E14" s="9">
        <v>77.726218097447813</v>
      </c>
      <c r="F14" s="9">
        <v>78.742041763341078</v>
      </c>
      <c r="G14" s="29">
        <v>88.461538461538453</v>
      </c>
      <c r="H14" s="29">
        <v>84.846923076923076</v>
      </c>
      <c r="I14" s="9">
        <f t="shared" si="0"/>
        <v>81.999525273675019</v>
      </c>
      <c r="J14" s="92">
        <f t="shared" si="1"/>
        <v>14</v>
      </c>
      <c r="K14" s="9">
        <f t="shared" si="2"/>
        <v>81.100346003665294</v>
      </c>
      <c r="L14" s="93">
        <f t="shared" si="3"/>
        <v>13</v>
      </c>
      <c r="M14" s="10">
        <f t="shared" si="4"/>
        <v>27</v>
      </c>
      <c r="N14" s="90">
        <v>13</v>
      </c>
      <c r="O14" s="11"/>
      <c r="P14" s="11"/>
      <c r="Q14" s="11"/>
      <c r="R14" s="11"/>
    </row>
    <row r="15" spans="1:20" ht="30" customHeight="1" x14ac:dyDescent="0.2">
      <c r="A15" s="24" t="s">
        <v>93</v>
      </c>
      <c r="B15" s="19">
        <v>20219108313</v>
      </c>
      <c r="C15" s="9">
        <v>80.487804878048792</v>
      </c>
      <c r="D15" s="9">
        <v>80.433463414634147</v>
      </c>
      <c r="E15" s="9">
        <v>79.582366589327151</v>
      </c>
      <c r="F15" s="9">
        <v>78.963538283062647</v>
      </c>
      <c r="G15" s="29">
        <v>85.836538461538453</v>
      </c>
      <c r="H15" s="29">
        <v>81.836923076923071</v>
      </c>
      <c r="I15" s="9">
        <f t="shared" si="0"/>
        <v>82.117479242512843</v>
      </c>
      <c r="J15" s="92">
        <f t="shared" si="1"/>
        <v>13</v>
      </c>
      <c r="K15" s="9">
        <f t="shared" si="2"/>
        <v>80.411308258206631</v>
      </c>
      <c r="L15" s="93">
        <f t="shared" si="3"/>
        <v>14</v>
      </c>
      <c r="M15" s="10">
        <f t="shared" si="4"/>
        <v>27</v>
      </c>
      <c r="N15" s="90">
        <v>14</v>
      </c>
      <c r="O15" s="11"/>
      <c r="P15" s="11"/>
      <c r="Q15" s="11"/>
      <c r="R15" s="11"/>
    </row>
    <row r="16" spans="1:20" ht="30" customHeight="1" x14ac:dyDescent="0.2">
      <c r="A16" s="24" t="s">
        <v>94</v>
      </c>
      <c r="B16" s="53" t="s">
        <v>96</v>
      </c>
      <c r="C16" s="28">
        <v>76.82926829268294</v>
      </c>
      <c r="D16" s="28">
        <v>77.600487804878043</v>
      </c>
      <c r="E16" s="28">
        <v>78.473585579154019</v>
      </c>
      <c r="F16" s="28">
        <v>78.057830626450112</v>
      </c>
      <c r="G16" s="34">
        <v>91.236342042755354</v>
      </c>
      <c r="H16" s="34">
        <v>85.166805225653221</v>
      </c>
      <c r="I16" s="9">
        <f t="shared" si="0"/>
        <v>82.579928464588335</v>
      </c>
      <c r="J16" s="92">
        <f t="shared" si="1"/>
        <v>12</v>
      </c>
      <c r="K16" s="9">
        <f t="shared" si="2"/>
        <v>80.275041218993792</v>
      </c>
      <c r="L16" s="93">
        <f t="shared" si="3"/>
        <v>15</v>
      </c>
      <c r="M16" s="10">
        <f t="shared" si="4"/>
        <v>27</v>
      </c>
      <c r="N16" s="90">
        <v>15</v>
      </c>
      <c r="O16" s="27"/>
      <c r="P16" s="27"/>
      <c r="Q16" s="40"/>
      <c r="R16" s="27"/>
    </row>
    <row r="17" spans="1:18" ht="30" customHeight="1" x14ac:dyDescent="0.2">
      <c r="A17" s="24" t="s">
        <v>94</v>
      </c>
      <c r="B17" s="53" t="s">
        <v>98</v>
      </c>
      <c r="C17" s="9">
        <v>82.195121951219534</v>
      </c>
      <c r="D17" s="9">
        <v>81.46858536585367</v>
      </c>
      <c r="E17" s="9">
        <v>77.958236658932705</v>
      </c>
      <c r="F17" s="9">
        <v>77.712853828306251</v>
      </c>
      <c r="G17" s="34">
        <v>82.685273159144884</v>
      </c>
      <c r="H17" s="34">
        <v>79.526163895486931</v>
      </c>
      <c r="I17" s="9">
        <f t="shared" si="0"/>
        <v>80.959825901096977</v>
      </c>
      <c r="J17" s="92">
        <f t="shared" si="1"/>
        <v>16</v>
      </c>
      <c r="K17" s="9">
        <f t="shared" si="2"/>
        <v>79.569201029882279</v>
      </c>
      <c r="L17" s="93">
        <f t="shared" si="3"/>
        <v>16</v>
      </c>
      <c r="M17" s="10">
        <f t="shared" si="4"/>
        <v>32</v>
      </c>
      <c r="N17" s="90">
        <f>RANK(M17,$M$2:$M$36,-1)</f>
        <v>16</v>
      </c>
      <c r="O17" s="11"/>
      <c r="P17" s="11"/>
      <c r="Q17" s="16"/>
      <c r="R17" s="11"/>
    </row>
    <row r="18" spans="1:18" ht="30" customHeight="1" x14ac:dyDescent="0.2">
      <c r="A18" s="24" t="s">
        <v>94</v>
      </c>
      <c r="B18" s="53" t="s">
        <v>99</v>
      </c>
      <c r="C18" s="9">
        <v>81.707317073170742</v>
      </c>
      <c r="D18" s="9">
        <v>81.255121951219508</v>
      </c>
      <c r="E18" s="9">
        <v>77.958236658932705</v>
      </c>
      <c r="F18" s="9">
        <v>77.512853828306262</v>
      </c>
      <c r="G18" s="34">
        <v>80.309976247030875</v>
      </c>
      <c r="H18" s="34">
        <v>78.575985748218528</v>
      </c>
      <c r="I18" s="9">
        <f t="shared" si="0"/>
        <v>79.953028303429775</v>
      </c>
      <c r="J18" s="92">
        <f t="shared" si="1"/>
        <v>17</v>
      </c>
      <c r="K18" s="9">
        <f t="shared" si="2"/>
        <v>79.114653842581433</v>
      </c>
      <c r="L18" s="93">
        <f t="shared" si="3"/>
        <v>17</v>
      </c>
      <c r="M18" s="10">
        <f t="shared" si="4"/>
        <v>34</v>
      </c>
      <c r="N18" s="90">
        <f>RANK(M18,$M$2:$M$36,-1)</f>
        <v>17</v>
      </c>
      <c r="O18" s="11"/>
      <c r="P18" s="11"/>
      <c r="Q18" s="16"/>
      <c r="R18" s="11"/>
    </row>
    <row r="19" spans="1:18" ht="30" customHeight="1" x14ac:dyDescent="0.2">
      <c r="A19" s="24" t="s">
        <v>93</v>
      </c>
      <c r="B19" s="19">
        <v>20219101131</v>
      </c>
      <c r="C19" s="9">
        <v>74.390243902439025</v>
      </c>
      <c r="D19" s="9">
        <v>76.109170731707309</v>
      </c>
      <c r="E19" s="9">
        <v>79.350348027842216</v>
      </c>
      <c r="F19" s="9">
        <v>78.35772621809744</v>
      </c>
      <c r="G19" s="29">
        <v>84.634615384615387</v>
      </c>
      <c r="H19" s="29">
        <v>81.785769230769233</v>
      </c>
      <c r="I19" s="9">
        <f t="shared" si="0"/>
        <v>79.742968312803768</v>
      </c>
      <c r="J19" s="92">
        <f t="shared" si="1"/>
        <v>18</v>
      </c>
      <c r="K19" s="9">
        <f t="shared" si="2"/>
        <v>78.750888726857994</v>
      </c>
      <c r="L19" s="93">
        <f t="shared" si="3"/>
        <v>18</v>
      </c>
      <c r="M19" s="10">
        <f t="shared" si="4"/>
        <v>36</v>
      </c>
      <c r="N19" s="90">
        <f>RANK(M19,$M$2:$M$36,-1)</f>
        <v>18</v>
      </c>
      <c r="O19" s="11"/>
      <c r="P19" s="11"/>
      <c r="Q19" s="11"/>
      <c r="R19" s="11"/>
    </row>
    <row r="20" spans="1:18" ht="30" customHeight="1" x14ac:dyDescent="0.2">
      <c r="A20" s="24" t="s">
        <v>93</v>
      </c>
      <c r="B20" s="53" t="s">
        <v>102</v>
      </c>
      <c r="C20" s="9">
        <v>80.975609756097583</v>
      </c>
      <c r="D20" s="9">
        <v>80.808926829268316</v>
      </c>
      <c r="E20" s="9">
        <v>76.798143851508115</v>
      </c>
      <c r="F20" s="9">
        <v>79.078793503480256</v>
      </c>
      <c r="G20" s="34">
        <v>72.946555819477425</v>
      </c>
      <c r="H20" s="34">
        <v>74.077933491686451</v>
      </c>
      <c r="I20" s="9">
        <f t="shared" si="0"/>
        <v>76.683740533010479</v>
      </c>
      <c r="J20" s="92">
        <f t="shared" si="1"/>
        <v>21</v>
      </c>
      <c r="K20" s="9">
        <f t="shared" si="2"/>
        <v>77.988551274811684</v>
      </c>
      <c r="L20" s="93">
        <f t="shared" si="3"/>
        <v>19</v>
      </c>
      <c r="M20" s="10">
        <f t="shared" si="4"/>
        <v>40</v>
      </c>
      <c r="N20" s="90">
        <f>RANK(M20,$M$2:$M$36,-1)</f>
        <v>19</v>
      </c>
      <c r="O20" s="11"/>
      <c r="P20" s="11"/>
      <c r="Q20" s="16"/>
      <c r="R20" s="11"/>
    </row>
    <row r="21" spans="1:18" ht="30" customHeight="1" x14ac:dyDescent="0.2">
      <c r="A21" s="24" t="s">
        <v>93</v>
      </c>
      <c r="B21" s="19">
        <v>20219108321</v>
      </c>
      <c r="C21" s="9">
        <v>76.585365853658544</v>
      </c>
      <c r="D21" s="9">
        <v>77.48575609756098</v>
      </c>
      <c r="E21" s="9">
        <v>75.406032482598604</v>
      </c>
      <c r="F21" s="9">
        <v>77.093921113689092</v>
      </c>
      <c r="G21" s="29">
        <v>81.75</v>
      </c>
      <c r="H21" s="29">
        <v>78.28</v>
      </c>
      <c r="I21" s="9">
        <f t="shared" si="0"/>
        <v>78.057261505039648</v>
      </c>
      <c r="J21" s="92">
        <f t="shared" si="1"/>
        <v>20</v>
      </c>
      <c r="K21" s="9">
        <f t="shared" si="2"/>
        <v>77.619892403750029</v>
      </c>
      <c r="L21" s="93">
        <f t="shared" si="3"/>
        <v>20</v>
      </c>
      <c r="M21" s="10">
        <f t="shared" si="4"/>
        <v>40</v>
      </c>
      <c r="N21" s="90">
        <v>20</v>
      </c>
      <c r="O21" s="8"/>
      <c r="P21" s="8"/>
      <c r="Q21" s="8"/>
      <c r="R21" s="8"/>
    </row>
    <row r="22" spans="1:18" ht="30" customHeight="1" x14ac:dyDescent="0.2">
      <c r="A22" s="24" t="s">
        <v>94</v>
      </c>
      <c r="B22" s="53" t="s">
        <v>97</v>
      </c>
      <c r="C22" s="9">
        <v>76.757532281205172</v>
      </c>
      <c r="D22" s="9">
        <v>76.194272596843618</v>
      </c>
      <c r="E22" s="9">
        <v>73.308941638408001</v>
      </c>
      <c r="F22" s="9">
        <v>74.610812064965188</v>
      </c>
      <c r="G22" s="34">
        <v>83.660332541567698</v>
      </c>
      <c r="H22" s="34">
        <v>80.55619952494061</v>
      </c>
      <c r="I22" s="9">
        <f t="shared" si="0"/>
        <v>78.100679938737031</v>
      </c>
      <c r="J22" s="92">
        <f t="shared" si="1"/>
        <v>19</v>
      </c>
      <c r="K22" s="9">
        <f t="shared" si="2"/>
        <v>77.1204280622498</v>
      </c>
      <c r="L22" s="93">
        <f t="shared" si="3"/>
        <v>22</v>
      </c>
      <c r="M22" s="10">
        <f t="shared" si="4"/>
        <v>41</v>
      </c>
      <c r="N22" s="90">
        <f t="shared" ref="N22:N36" si="5">RANK(M22,$M$2:$M$36,-1)</f>
        <v>21</v>
      </c>
      <c r="O22" s="11"/>
      <c r="P22" s="11"/>
      <c r="Q22" s="16"/>
      <c r="R22" s="11"/>
    </row>
    <row r="23" spans="1:18" ht="30" customHeight="1" x14ac:dyDescent="0.2">
      <c r="A23" s="24" t="s">
        <v>93</v>
      </c>
      <c r="B23" s="19">
        <v>20219108306</v>
      </c>
      <c r="C23" s="9">
        <v>78.567670970827365</v>
      </c>
      <c r="D23" s="9">
        <v>80.069369679579154</v>
      </c>
      <c r="E23" s="9">
        <v>71.693735498839899</v>
      </c>
      <c r="F23" s="9">
        <v>74.170928074245936</v>
      </c>
      <c r="G23" s="29">
        <v>78.163461538461533</v>
      </c>
      <c r="H23" s="29">
        <v>77.393076923076919</v>
      </c>
      <c r="I23" s="9">
        <f t="shared" si="0"/>
        <v>76.130394629588338</v>
      </c>
      <c r="J23" s="92">
        <f t="shared" si="1"/>
        <v>22</v>
      </c>
      <c r="K23" s="9">
        <f t="shared" si="2"/>
        <v>77.211124892300674</v>
      </c>
      <c r="L23" s="93">
        <f t="shared" si="3"/>
        <v>21</v>
      </c>
      <c r="M23" s="10">
        <f t="shared" si="4"/>
        <v>43</v>
      </c>
      <c r="N23" s="90">
        <f t="shared" si="5"/>
        <v>22</v>
      </c>
      <c r="O23" s="8"/>
      <c r="P23" s="8"/>
      <c r="Q23" s="8"/>
      <c r="R23" s="8"/>
    </row>
    <row r="24" spans="1:18" ht="30" customHeight="1" x14ac:dyDescent="0.2">
      <c r="A24" s="24" t="s">
        <v>93</v>
      </c>
      <c r="B24" s="53" t="s">
        <v>101</v>
      </c>
      <c r="C24" s="9">
        <v>77.317073170731717</v>
      </c>
      <c r="D24" s="9">
        <v>78.013951219512194</v>
      </c>
      <c r="E24" s="9">
        <v>74.013921113689094</v>
      </c>
      <c r="F24" s="9">
        <v>74.849048723897909</v>
      </c>
      <c r="G24" s="34">
        <v>74.37173396674585</v>
      </c>
      <c r="H24" s="34">
        <v>75.738040380047508</v>
      </c>
      <c r="I24" s="9">
        <f t="shared" si="0"/>
        <v>75.152427772500388</v>
      </c>
      <c r="J24" s="92">
        <f t="shared" si="1"/>
        <v>23</v>
      </c>
      <c r="K24" s="9">
        <f t="shared" si="2"/>
        <v>76.200346774485865</v>
      </c>
      <c r="L24" s="93">
        <f t="shared" si="3"/>
        <v>23</v>
      </c>
      <c r="M24" s="10">
        <f t="shared" si="4"/>
        <v>46</v>
      </c>
      <c r="N24" s="90">
        <f t="shared" si="5"/>
        <v>23</v>
      </c>
      <c r="O24" s="11"/>
      <c r="P24" s="11"/>
      <c r="Q24" s="16"/>
      <c r="R24" s="11"/>
    </row>
    <row r="25" spans="1:18" ht="30" customHeight="1" x14ac:dyDescent="0.2">
      <c r="A25" s="24" t="s">
        <v>93</v>
      </c>
      <c r="B25" s="19">
        <v>20219101209</v>
      </c>
      <c r="C25" s="9">
        <v>70.487804878048792</v>
      </c>
      <c r="D25" s="9">
        <v>73.136663414634143</v>
      </c>
      <c r="E25" s="9">
        <v>69.60556844547564</v>
      </c>
      <c r="F25" s="9">
        <v>72.103619489559165</v>
      </c>
      <c r="G25" s="29">
        <v>83.692307692307693</v>
      </c>
      <c r="H25" s="29">
        <v>80.550384615384615</v>
      </c>
      <c r="I25" s="9">
        <f t="shared" si="0"/>
        <v>74.962018750117906</v>
      </c>
      <c r="J25" s="92">
        <f t="shared" si="1"/>
        <v>24</v>
      </c>
      <c r="K25" s="9">
        <f t="shared" si="2"/>
        <v>75.263555839859308</v>
      </c>
      <c r="L25" s="93">
        <f t="shared" si="3"/>
        <v>24</v>
      </c>
      <c r="M25" s="10">
        <f t="shared" si="4"/>
        <v>48</v>
      </c>
      <c r="N25" s="90">
        <f t="shared" si="5"/>
        <v>24</v>
      </c>
      <c r="O25" s="11"/>
      <c r="P25" s="11"/>
      <c r="Q25" s="11"/>
      <c r="R25" s="11"/>
    </row>
    <row r="26" spans="1:18" ht="30" customHeight="1" x14ac:dyDescent="0.2">
      <c r="A26" s="24" t="s">
        <v>93</v>
      </c>
      <c r="B26" s="19">
        <v>20219108312</v>
      </c>
      <c r="C26" s="9">
        <v>78.292682926829286</v>
      </c>
      <c r="D26" s="9">
        <v>78.864878048780497</v>
      </c>
      <c r="E26" s="9">
        <v>74.245939675174029</v>
      </c>
      <c r="F26" s="9">
        <v>75.124860788863131</v>
      </c>
      <c r="G26" s="29">
        <v>68.52884615384616</v>
      </c>
      <c r="H26" s="29">
        <v>71.432307692307702</v>
      </c>
      <c r="I26" s="9">
        <f t="shared" si="0"/>
        <v>73.417938563811418</v>
      </c>
      <c r="J26" s="92">
        <f t="shared" si="1"/>
        <v>25</v>
      </c>
      <c r="K26" s="9">
        <f t="shared" si="2"/>
        <v>75.140682176650444</v>
      </c>
      <c r="L26" s="93">
        <f t="shared" si="3"/>
        <v>25</v>
      </c>
      <c r="M26" s="10">
        <f t="shared" si="4"/>
        <v>50</v>
      </c>
      <c r="N26" s="90">
        <f t="shared" si="5"/>
        <v>25</v>
      </c>
      <c r="O26" s="8"/>
      <c r="P26" s="8"/>
      <c r="Q26" s="8"/>
      <c r="R26" s="8"/>
    </row>
    <row r="27" spans="1:18" ht="30" customHeight="1" x14ac:dyDescent="0.2">
      <c r="A27" s="24" t="s">
        <v>94</v>
      </c>
      <c r="B27" s="53" t="s">
        <v>100</v>
      </c>
      <c r="C27" s="9">
        <v>62.682926829268304</v>
      </c>
      <c r="D27" s="9">
        <v>66.602048780487806</v>
      </c>
      <c r="E27" s="9">
        <v>69.837587006960561</v>
      </c>
      <c r="F27" s="9">
        <v>72.184431554524366</v>
      </c>
      <c r="G27" s="34">
        <v>76.74703087885986</v>
      </c>
      <c r="H27" s="34">
        <v>76.438218527315925</v>
      </c>
      <c r="I27" s="9">
        <f t="shared" si="0"/>
        <v>70.146517795296006</v>
      </c>
      <c r="J27" s="92">
        <f t="shared" si="1"/>
        <v>26</v>
      </c>
      <c r="K27" s="9">
        <f t="shared" si="2"/>
        <v>71.741566287442708</v>
      </c>
      <c r="L27" s="93">
        <f t="shared" si="3"/>
        <v>26</v>
      </c>
      <c r="M27" s="10">
        <f t="shared" si="4"/>
        <v>52</v>
      </c>
      <c r="N27" s="90">
        <f t="shared" si="5"/>
        <v>26</v>
      </c>
      <c r="O27" s="11"/>
      <c r="P27" s="11"/>
      <c r="Q27" s="16"/>
      <c r="R27" s="11"/>
    </row>
    <row r="28" spans="1:18" ht="30" customHeight="1" x14ac:dyDescent="0.2">
      <c r="A28" s="24" t="s">
        <v>93</v>
      </c>
      <c r="B28" s="19">
        <v>20219108334</v>
      </c>
      <c r="C28" s="9">
        <v>67.19273075083693</v>
      </c>
      <c r="D28" s="9">
        <v>70.822911525585837</v>
      </c>
      <c r="E28" s="9">
        <v>61.252900232018561</v>
      </c>
      <c r="F28" s="9">
        <v>66.539385150812066</v>
      </c>
      <c r="G28" s="29">
        <v>70.625</v>
      </c>
      <c r="H28" s="29">
        <v>72.5</v>
      </c>
      <c r="I28" s="9">
        <f t="shared" si="0"/>
        <v>66.452217806761922</v>
      </c>
      <c r="J28" s="92">
        <f t="shared" si="1"/>
        <v>27</v>
      </c>
      <c r="K28" s="9">
        <f t="shared" si="2"/>
        <v>69.954098892132635</v>
      </c>
      <c r="L28" s="93">
        <f t="shared" si="3"/>
        <v>27</v>
      </c>
      <c r="M28" s="10">
        <f t="shared" si="4"/>
        <v>54</v>
      </c>
      <c r="N28" s="90">
        <f t="shared" si="5"/>
        <v>27</v>
      </c>
      <c r="O28" s="8"/>
      <c r="P28" s="8"/>
      <c r="Q28" s="8"/>
      <c r="R28" s="8"/>
    </row>
    <row r="29" spans="1:18" ht="30" customHeight="1" x14ac:dyDescent="0.2">
      <c r="A29" s="24" t="s">
        <v>93</v>
      </c>
      <c r="B29" s="19">
        <v>20219108335</v>
      </c>
      <c r="C29" s="9">
        <v>70.487804878048792</v>
      </c>
      <c r="D29" s="9">
        <v>71.877463414634136</v>
      </c>
      <c r="E29" s="9">
        <v>65.53631982866321</v>
      </c>
      <c r="F29" s="9">
        <v>69.363607888631094</v>
      </c>
      <c r="G29" s="29">
        <v>62.033653846153847</v>
      </c>
      <c r="H29" s="29">
        <v>67.385192307692307</v>
      </c>
      <c r="I29" s="9">
        <f t="shared" si="0"/>
        <v>65.784421988958201</v>
      </c>
      <c r="J29" s="92">
        <f t="shared" si="1"/>
        <v>28</v>
      </c>
      <c r="K29" s="9">
        <f t="shared" si="2"/>
        <v>69.542087870319179</v>
      </c>
      <c r="L29" s="93">
        <f t="shared" si="3"/>
        <v>28</v>
      </c>
      <c r="M29" s="10">
        <f t="shared" si="4"/>
        <v>56</v>
      </c>
      <c r="N29" s="90">
        <f t="shared" si="5"/>
        <v>28</v>
      </c>
      <c r="O29" s="8"/>
      <c r="P29" s="8"/>
      <c r="Q29" s="8"/>
      <c r="R29" s="8"/>
    </row>
    <row r="30" spans="1:18" ht="30" customHeight="1" x14ac:dyDescent="0.2">
      <c r="A30" s="24" t="s">
        <v>93</v>
      </c>
      <c r="B30" s="19">
        <v>20219108310</v>
      </c>
      <c r="C30" s="9">
        <v>65.518890483022489</v>
      </c>
      <c r="D30" s="9">
        <v>69.835223338115739</v>
      </c>
      <c r="E30" s="9">
        <v>62.180974477958237</v>
      </c>
      <c r="F30" s="9">
        <v>68.092633410672846</v>
      </c>
      <c r="G30" s="29">
        <v>68.418269230769241</v>
      </c>
      <c r="H30" s="29">
        <v>70.515961538461539</v>
      </c>
      <c r="I30" s="9">
        <f t="shared" si="0"/>
        <v>65.453249695798519</v>
      </c>
      <c r="J30" s="92">
        <f t="shared" si="1"/>
        <v>29</v>
      </c>
      <c r="K30" s="9">
        <f t="shared" si="2"/>
        <v>69.481272762416708</v>
      </c>
      <c r="L30" s="93">
        <f t="shared" si="3"/>
        <v>29</v>
      </c>
      <c r="M30" s="10">
        <f t="shared" si="4"/>
        <v>58</v>
      </c>
      <c r="N30" s="90">
        <f t="shared" si="5"/>
        <v>29</v>
      </c>
      <c r="O30" s="8"/>
      <c r="P30" s="8"/>
      <c r="Q30" s="8"/>
      <c r="R30" s="8"/>
    </row>
    <row r="31" spans="1:18" ht="30" customHeight="1" x14ac:dyDescent="0.2">
      <c r="A31" s="24" t="s">
        <v>93</v>
      </c>
      <c r="B31" s="19">
        <v>20219108324</v>
      </c>
      <c r="C31" s="9">
        <v>63.605930176948846</v>
      </c>
      <c r="D31" s="9">
        <v>68.24015112386418</v>
      </c>
      <c r="E31" s="9">
        <v>61.957879707299654</v>
      </c>
      <c r="F31" s="9">
        <v>67.002621809744781</v>
      </c>
      <c r="G31" s="29">
        <v>69.951923076923066</v>
      </c>
      <c r="H31" s="29">
        <v>72.401153846153846</v>
      </c>
      <c r="I31" s="9">
        <f t="shared" si="0"/>
        <v>65.348188567612041</v>
      </c>
      <c r="J31" s="92">
        <f t="shared" si="1"/>
        <v>30</v>
      </c>
      <c r="K31" s="9">
        <f t="shared" si="2"/>
        <v>69.214642259920936</v>
      </c>
      <c r="L31" s="93">
        <f t="shared" si="3"/>
        <v>30</v>
      </c>
      <c r="M31" s="10">
        <f t="shared" si="4"/>
        <v>60</v>
      </c>
      <c r="N31" s="90">
        <f t="shared" si="5"/>
        <v>30</v>
      </c>
      <c r="O31" s="8"/>
      <c r="P31" s="8"/>
      <c r="Q31" s="8"/>
      <c r="R31" s="8"/>
    </row>
    <row r="32" spans="1:18" ht="30" customHeight="1" x14ac:dyDescent="0.2">
      <c r="A32" s="24" t="s">
        <v>93</v>
      </c>
      <c r="B32" s="19">
        <v>20219108333</v>
      </c>
      <c r="C32" s="9">
        <v>62.439024390243915</v>
      </c>
      <c r="D32" s="9">
        <v>67.123317073170739</v>
      </c>
      <c r="E32" s="9">
        <v>62.877030162412993</v>
      </c>
      <c r="F32" s="9">
        <v>67.425069605568453</v>
      </c>
      <c r="G32" s="29">
        <v>68.509615384615387</v>
      </c>
      <c r="H32" s="29">
        <v>71.21076923076923</v>
      </c>
      <c r="I32" s="9">
        <f t="shared" si="0"/>
        <v>64.777184173378856</v>
      </c>
      <c r="J32" s="92">
        <f t="shared" si="1"/>
        <v>31</v>
      </c>
      <c r="K32" s="9">
        <f t="shared" si="2"/>
        <v>68.586385303169479</v>
      </c>
      <c r="L32" s="93">
        <f t="shared" si="3"/>
        <v>31</v>
      </c>
      <c r="M32" s="10">
        <f t="shared" si="4"/>
        <v>62</v>
      </c>
      <c r="N32" s="90">
        <f t="shared" si="5"/>
        <v>31</v>
      </c>
      <c r="O32" s="8"/>
      <c r="P32" s="8"/>
      <c r="Q32" s="8"/>
      <c r="R32" s="8"/>
    </row>
    <row r="33" spans="1:18" ht="30" customHeight="1" x14ac:dyDescent="0.2">
      <c r="A33" s="24" t="s">
        <v>93</v>
      </c>
      <c r="B33" s="19">
        <v>20219108325</v>
      </c>
      <c r="C33" s="9">
        <v>66.097560975609767</v>
      </c>
      <c r="D33" s="9">
        <v>70.316292682926829</v>
      </c>
      <c r="E33" s="9">
        <v>58.46867749419954</v>
      </c>
      <c r="F33" s="9">
        <v>64.744640371229707</v>
      </c>
      <c r="G33" s="29">
        <v>61.53846153846154</v>
      </c>
      <c r="H33" s="29">
        <v>68.038076923076915</v>
      </c>
      <c r="I33" s="9">
        <f t="shared" si="0"/>
        <v>61.908258351725053</v>
      </c>
      <c r="J33" s="92">
        <f t="shared" si="1"/>
        <v>32</v>
      </c>
      <c r="K33" s="9">
        <f t="shared" si="2"/>
        <v>67.699669992411145</v>
      </c>
      <c r="L33" s="93">
        <f t="shared" si="3"/>
        <v>32</v>
      </c>
      <c r="M33" s="10">
        <f t="shared" si="4"/>
        <v>64</v>
      </c>
      <c r="N33" s="90">
        <f t="shared" si="5"/>
        <v>32</v>
      </c>
      <c r="O33" s="8"/>
      <c r="P33" s="8"/>
      <c r="Q33" s="8"/>
      <c r="R33" s="8"/>
    </row>
    <row r="34" spans="1:18" ht="30" customHeight="1" x14ac:dyDescent="0.2">
      <c r="A34" s="24" t="s">
        <v>93</v>
      </c>
      <c r="B34" s="53" t="s">
        <v>103</v>
      </c>
      <c r="C34" s="9">
        <v>46.829268292682933</v>
      </c>
      <c r="D34" s="9">
        <v>54.730887804878051</v>
      </c>
      <c r="E34" s="9">
        <v>43.280385507763697</v>
      </c>
      <c r="F34" s="9">
        <v>54.832250580046406</v>
      </c>
      <c r="G34" s="34">
        <v>67.458432304038013</v>
      </c>
      <c r="H34" s="34">
        <v>70.725059382422799</v>
      </c>
      <c r="I34" s="9">
        <f t="shared" si="0"/>
        <v>53.095727701810297</v>
      </c>
      <c r="J34" s="92">
        <f t="shared" si="1"/>
        <v>33</v>
      </c>
      <c r="K34" s="9">
        <f t="shared" si="2"/>
        <v>60.096065922449078</v>
      </c>
      <c r="L34" s="93">
        <f t="shared" si="3"/>
        <v>33</v>
      </c>
      <c r="M34" s="10">
        <f t="shared" si="4"/>
        <v>66</v>
      </c>
      <c r="N34" s="90">
        <f t="shared" si="5"/>
        <v>33</v>
      </c>
      <c r="O34" s="11"/>
      <c r="P34" s="11"/>
      <c r="Q34" s="16"/>
      <c r="R34" s="11"/>
    </row>
    <row r="35" spans="1:18" ht="30" customHeight="1" x14ac:dyDescent="0.2">
      <c r="A35" s="24" t="s">
        <v>93</v>
      </c>
      <c r="B35" s="53" t="s">
        <v>104</v>
      </c>
      <c r="C35" s="28">
        <v>46.628407460545198</v>
      </c>
      <c r="D35" s="28">
        <v>56.123885222381638</v>
      </c>
      <c r="E35" s="28">
        <v>43.851508120649655</v>
      </c>
      <c r="F35" s="28">
        <v>55.283480278422275</v>
      </c>
      <c r="G35" s="34">
        <v>45.064133016627082</v>
      </c>
      <c r="H35" s="34">
        <v>57.293479809976247</v>
      </c>
      <c r="I35" s="9">
        <f t="shared" si="0"/>
        <v>45.137897464720695</v>
      </c>
      <c r="J35" s="92">
        <f t="shared" si="1"/>
        <v>34</v>
      </c>
      <c r="K35" s="9">
        <f t="shared" si="2"/>
        <v>56.233615103593387</v>
      </c>
      <c r="L35" s="93">
        <f t="shared" si="3"/>
        <v>34</v>
      </c>
      <c r="M35" s="10">
        <f t="shared" si="4"/>
        <v>68</v>
      </c>
      <c r="N35" s="90">
        <f t="shared" si="5"/>
        <v>34</v>
      </c>
      <c r="O35" s="27"/>
      <c r="P35" s="27"/>
      <c r="Q35" s="40"/>
      <c r="R35" s="27"/>
    </row>
    <row r="36" spans="1:18" ht="21" customHeight="1" x14ac:dyDescent="0.2">
      <c r="A36" s="24" t="s">
        <v>292</v>
      </c>
      <c r="B36" s="19">
        <v>19219115115</v>
      </c>
      <c r="C36" s="8"/>
      <c r="D36" s="8"/>
      <c r="E36" s="9">
        <v>22.28</v>
      </c>
      <c r="F36" s="9">
        <v>36.97</v>
      </c>
      <c r="G36" s="29">
        <v>46.58</v>
      </c>
      <c r="H36" s="29">
        <v>57.81</v>
      </c>
      <c r="I36" s="9">
        <f t="shared" si="0"/>
        <v>24.247222222222224</v>
      </c>
      <c r="J36" s="92">
        <f t="shared" si="1"/>
        <v>35</v>
      </c>
      <c r="K36" s="9">
        <f t="shared" si="2"/>
        <v>31.593333333333334</v>
      </c>
      <c r="L36" s="93">
        <f t="shared" si="3"/>
        <v>35</v>
      </c>
      <c r="M36" s="10">
        <f t="shared" si="4"/>
        <v>70</v>
      </c>
      <c r="N36" s="90">
        <f t="shared" si="5"/>
        <v>35</v>
      </c>
    </row>
  </sheetData>
  <autoFilter ref="A1:R26" xr:uid="{00000000-0009-0000-0000-000002000000}">
    <sortState xmlns:xlrd2="http://schemas.microsoft.com/office/spreadsheetml/2017/richdata2" ref="A2:R36">
      <sortCondition ref="N1:N26"/>
    </sortState>
  </autoFilter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6"/>
  <sheetViews>
    <sheetView workbookViewId="0">
      <selection activeCell="B1" sqref="B1:B1048576"/>
    </sheetView>
  </sheetViews>
  <sheetFormatPr defaultColWidth="9" defaultRowHeight="14.25" x14ac:dyDescent="0.2"/>
  <cols>
    <col min="1" max="1" width="16.75" customWidth="1"/>
    <col min="2" max="2" width="16.25" customWidth="1"/>
    <col min="3" max="3" width="10.375" customWidth="1"/>
    <col min="4" max="4" width="10.375" style="82" customWidth="1"/>
    <col min="5" max="5" width="11" customWidth="1"/>
    <col min="6" max="6" width="10.375" style="85" customWidth="1"/>
    <col min="8" max="8" width="9" style="88"/>
    <col min="9" max="9" width="12" style="1" hidden="1" customWidth="1"/>
    <col min="10" max="10" width="0" style="1" hidden="1" customWidth="1"/>
    <col min="11" max="11" width="29.625" style="1" hidden="1" customWidth="1"/>
    <col min="12" max="14" width="0" hidden="1" customWidth="1"/>
  </cols>
  <sheetData>
    <row r="1" spans="1:14" ht="28.5" x14ac:dyDescent="0.2">
      <c r="A1" s="2" t="s">
        <v>0</v>
      </c>
      <c r="B1" s="2" t="s">
        <v>1</v>
      </c>
      <c r="C1" s="2" t="s">
        <v>2</v>
      </c>
      <c r="D1" s="80" t="s">
        <v>12</v>
      </c>
      <c r="E1" s="2" t="s">
        <v>4</v>
      </c>
      <c r="F1" s="83" t="s">
        <v>13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N1" s="26" t="s">
        <v>14</v>
      </c>
    </row>
    <row r="2" spans="1:14" ht="13.5" customHeight="1" x14ac:dyDescent="0.2">
      <c r="A2" s="44" t="s">
        <v>151</v>
      </c>
      <c r="B2" s="43" t="s">
        <v>105</v>
      </c>
      <c r="C2" s="14">
        <v>100.5</v>
      </c>
      <c r="D2" s="91">
        <v>1</v>
      </c>
      <c r="E2" s="45">
        <v>91.24</v>
      </c>
      <c r="F2" s="86">
        <v>1</v>
      </c>
      <c r="G2" s="10">
        <f t="shared" ref="G2:G46" si="0">D2+F2</f>
        <v>2</v>
      </c>
      <c r="H2" s="90">
        <f>RANK(G2,$G$2:$G$46,-1)</f>
        <v>1</v>
      </c>
      <c r="I2" s="11"/>
      <c r="J2" s="11"/>
      <c r="K2" s="20"/>
      <c r="L2" s="8"/>
      <c r="N2" s="22"/>
    </row>
    <row r="3" spans="1:14" ht="13.5" customHeight="1" x14ac:dyDescent="0.2">
      <c r="A3" s="44" t="s">
        <v>151</v>
      </c>
      <c r="B3" s="43" t="s">
        <v>106</v>
      </c>
      <c r="C3" s="14">
        <v>100</v>
      </c>
      <c r="D3" s="91">
        <v>2</v>
      </c>
      <c r="E3" s="45">
        <v>91.175000000000011</v>
      </c>
      <c r="F3" s="86">
        <v>2</v>
      </c>
      <c r="G3" s="10">
        <f t="shared" si="0"/>
        <v>4</v>
      </c>
      <c r="H3" s="90">
        <f>RANK(G3,$G$2:$G$46,-1)</f>
        <v>2</v>
      </c>
      <c r="I3" s="11"/>
      <c r="J3" s="11"/>
      <c r="K3" s="20"/>
      <c r="L3" s="8"/>
    </row>
    <row r="4" spans="1:14" ht="13.5" customHeight="1" x14ac:dyDescent="0.2">
      <c r="A4" s="44" t="s">
        <v>151</v>
      </c>
      <c r="B4" s="43" t="s">
        <v>107</v>
      </c>
      <c r="C4" s="14">
        <v>98.518518518518505</v>
      </c>
      <c r="D4" s="91">
        <v>3</v>
      </c>
      <c r="E4" s="45">
        <v>89.50011111111111</v>
      </c>
      <c r="F4" s="86">
        <v>3</v>
      </c>
      <c r="G4" s="10">
        <f t="shared" si="0"/>
        <v>6</v>
      </c>
      <c r="H4" s="90">
        <f>RANK(G4,$G$2:$G$46,-1)</f>
        <v>3</v>
      </c>
      <c r="I4" s="11"/>
      <c r="J4" s="11"/>
      <c r="K4" s="20"/>
      <c r="L4" s="8"/>
      <c r="N4" s="22"/>
    </row>
    <row r="5" spans="1:14" ht="13.5" customHeight="1" x14ac:dyDescent="0.2">
      <c r="A5" s="44" t="s">
        <v>151</v>
      </c>
      <c r="B5" s="43" t="s">
        <v>108</v>
      </c>
      <c r="C5" s="14">
        <v>96.549382716049379</v>
      </c>
      <c r="D5" s="91">
        <v>4</v>
      </c>
      <c r="E5" s="45">
        <v>88.246629629629638</v>
      </c>
      <c r="F5" s="86">
        <v>4</v>
      </c>
      <c r="G5" s="10">
        <f t="shared" si="0"/>
        <v>8</v>
      </c>
      <c r="H5" s="90">
        <f>RANK(G5,$G$2:$G$46,-1)</f>
        <v>4</v>
      </c>
      <c r="I5" s="11"/>
      <c r="J5" s="11"/>
      <c r="K5" s="20"/>
      <c r="L5" s="8"/>
    </row>
    <row r="6" spans="1:14" s="31" customFormat="1" ht="13.5" customHeight="1" x14ac:dyDescent="0.2">
      <c r="A6" s="44" t="s">
        <v>151</v>
      </c>
      <c r="B6" s="43" t="s">
        <v>110</v>
      </c>
      <c r="C6" s="14">
        <v>94.423989348825941</v>
      </c>
      <c r="D6" s="91">
        <v>6</v>
      </c>
      <c r="E6" s="45">
        <v>87.309393609295554</v>
      </c>
      <c r="F6" s="86">
        <v>6</v>
      </c>
      <c r="G6" s="10">
        <f t="shared" si="0"/>
        <v>12</v>
      </c>
      <c r="H6" s="90">
        <f>RANK(G6,$G$2:$G$46,-1)</f>
        <v>5</v>
      </c>
      <c r="I6" s="11"/>
      <c r="J6" s="11"/>
      <c r="K6" s="20"/>
      <c r="L6" s="8"/>
    </row>
    <row r="7" spans="1:14" ht="13.5" customHeight="1" x14ac:dyDescent="0.2">
      <c r="A7" s="44" t="s">
        <v>151</v>
      </c>
      <c r="B7" s="43" t="s">
        <v>111</v>
      </c>
      <c r="C7" s="14">
        <v>94.574074074074076</v>
      </c>
      <c r="D7" s="91">
        <v>5</v>
      </c>
      <c r="E7" s="45">
        <v>87.164444444444456</v>
      </c>
      <c r="F7" s="86">
        <v>7</v>
      </c>
      <c r="G7" s="10">
        <f t="shared" si="0"/>
        <v>12</v>
      </c>
      <c r="H7" s="90">
        <v>6</v>
      </c>
      <c r="I7" s="11"/>
      <c r="J7" s="11"/>
      <c r="K7" s="20"/>
      <c r="L7" s="8"/>
    </row>
    <row r="8" spans="1:14" ht="13.5" customHeight="1" x14ac:dyDescent="0.2">
      <c r="A8" s="44" t="s">
        <v>151</v>
      </c>
      <c r="B8" s="43" t="s">
        <v>109</v>
      </c>
      <c r="C8" s="14">
        <v>92.845679012345684</v>
      </c>
      <c r="D8" s="91">
        <v>10</v>
      </c>
      <c r="E8" s="45">
        <v>87.685407407407411</v>
      </c>
      <c r="F8" s="86">
        <v>5</v>
      </c>
      <c r="G8" s="10">
        <f t="shared" si="0"/>
        <v>15</v>
      </c>
      <c r="H8" s="90">
        <f>RANK(G8,$G$2:$G$46,-1)</f>
        <v>7</v>
      </c>
      <c r="I8" s="27"/>
      <c r="J8" s="27"/>
      <c r="K8" s="41"/>
      <c r="L8" s="30"/>
      <c r="N8" s="22"/>
    </row>
    <row r="9" spans="1:14" ht="13.5" customHeight="1" x14ac:dyDescent="0.2">
      <c r="A9" s="44" t="s">
        <v>151</v>
      </c>
      <c r="B9" s="43" t="s">
        <v>112</v>
      </c>
      <c r="C9" s="14">
        <v>93.586419753086417</v>
      </c>
      <c r="D9" s="91">
        <v>8</v>
      </c>
      <c r="E9" s="45">
        <v>86.731851851851843</v>
      </c>
      <c r="F9" s="86">
        <v>8</v>
      </c>
      <c r="G9" s="10">
        <f t="shared" si="0"/>
        <v>16</v>
      </c>
      <c r="H9" s="90">
        <f>RANK(G9,$G$2:$G$46,-1)</f>
        <v>8</v>
      </c>
      <c r="I9" s="11"/>
      <c r="J9" s="11"/>
      <c r="K9" s="20"/>
      <c r="L9" s="8"/>
    </row>
    <row r="10" spans="1:14" ht="13.5" customHeight="1" x14ac:dyDescent="0.2">
      <c r="A10" s="44" t="s">
        <v>151</v>
      </c>
      <c r="B10" s="43" t="s">
        <v>113</v>
      </c>
      <c r="C10" s="14">
        <v>94.08024691358024</v>
      </c>
      <c r="D10" s="91">
        <v>7</v>
      </c>
      <c r="E10" s="45">
        <v>86.69014814814814</v>
      </c>
      <c r="F10" s="86">
        <v>9</v>
      </c>
      <c r="G10" s="10">
        <f t="shared" si="0"/>
        <v>16</v>
      </c>
      <c r="H10" s="90">
        <v>9</v>
      </c>
      <c r="I10" s="11"/>
      <c r="J10" s="11"/>
      <c r="K10" s="12"/>
      <c r="L10" s="8"/>
    </row>
    <row r="11" spans="1:14" ht="13.5" customHeight="1" x14ac:dyDescent="0.2">
      <c r="A11" s="44" t="s">
        <v>151</v>
      </c>
      <c r="B11" s="43" t="s">
        <v>114</v>
      </c>
      <c r="C11" s="14">
        <v>93.092592592592595</v>
      </c>
      <c r="D11" s="91">
        <v>9</v>
      </c>
      <c r="E11" s="45">
        <v>86.163555555555561</v>
      </c>
      <c r="F11" s="86">
        <v>10</v>
      </c>
      <c r="G11" s="10">
        <f t="shared" si="0"/>
        <v>19</v>
      </c>
      <c r="H11" s="90">
        <f>RANK(G11,$G$2:$G$46,-1)</f>
        <v>10</v>
      </c>
      <c r="I11" s="11"/>
      <c r="J11" s="11"/>
      <c r="K11" s="12"/>
      <c r="L11" s="8"/>
      <c r="N11" s="22"/>
    </row>
    <row r="12" spans="1:14" ht="13.5" customHeight="1" x14ac:dyDescent="0.2">
      <c r="A12" s="44" t="s">
        <v>150</v>
      </c>
      <c r="B12" s="43" t="s">
        <v>115</v>
      </c>
      <c r="C12" s="14">
        <v>90.129629629629619</v>
      </c>
      <c r="D12" s="91">
        <v>11</v>
      </c>
      <c r="E12" s="45">
        <v>84.528777777777776</v>
      </c>
      <c r="F12" s="86">
        <v>11</v>
      </c>
      <c r="G12" s="10">
        <f t="shared" si="0"/>
        <v>22</v>
      </c>
      <c r="H12" s="90">
        <f>RANK(G12,$G$2:$G$46,-1)</f>
        <v>11</v>
      </c>
      <c r="I12" s="11"/>
      <c r="J12" s="11"/>
      <c r="K12" s="12"/>
      <c r="L12" s="8"/>
    </row>
    <row r="13" spans="1:14" ht="13.5" customHeight="1" x14ac:dyDescent="0.2">
      <c r="A13" s="44" t="s">
        <v>150</v>
      </c>
      <c r="B13" s="43" t="s">
        <v>116</v>
      </c>
      <c r="C13" s="14">
        <v>89.382716049382722</v>
      </c>
      <c r="D13" s="91">
        <v>13</v>
      </c>
      <c r="E13" s="45">
        <v>83.871629629629638</v>
      </c>
      <c r="F13" s="86">
        <v>12</v>
      </c>
      <c r="G13" s="10">
        <f t="shared" si="0"/>
        <v>25</v>
      </c>
      <c r="H13" s="90">
        <f>RANK(G13,$G$2:$G$46,-1)</f>
        <v>12</v>
      </c>
      <c r="I13" s="11"/>
      <c r="J13" s="11"/>
      <c r="K13" s="12"/>
      <c r="L13" s="8"/>
    </row>
    <row r="14" spans="1:14" ht="13.5" customHeight="1" x14ac:dyDescent="0.2">
      <c r="A14" s="44" t="s">
        <v>150</v>
      </c>
      <c r="B14" s="43" t="s">
        <v>117</v>
      </c>
      <c r="C14" s="14">
        <v>89.882716049382722</v>
      </c>
      <c r="D14" s="91">
        <v>12</v>
      </c>
      <c r="E14" s="45">
        <v>83.526629629629639</v>
      </c>
      <c r="F14" s="86">
        <v>13</v>
      </c>
      <c r="G14" s="10">
        <f t="shared" si="0"/>
        <v>25</v>
      </c>
      <c r="H14" s="90">
        <v>13</v>
      </c>
      <c r="I14" s="11"/>
      <c r="J14" s="11"/>
      <c r="K14" s="12"/>
      <c r="L14" s="8"/>
    </row>
    <row r="15" spans="1:14" ht="13.5" customHeight="1" x14ac:dyDescent="0.2">
      <c r="A15" s="44" t="s">
        <v>150</v>
      </c>
      <c r="B15" s="43" t="s">
        <v>118</v>
      </c>
      <c r="C15" s="14">
        <v>88.148148148148138</v>
      </c>
      <c r="D15" s="91">
        <v>15</v>
      </c>
      <c r="E15" s="45">
        <v>83.258888888888876</v>
      </c>
      <c r="F15" s="86">
        <v>14</v>
      </c>
      <c r="G15" s="10">
        <f t="shared" si="0"/>
        <v>29</v>
      </c>
      <c r="H15" s="90">
        <f>RANK(G15,$G$2:$G$46,-1)</f>
        <v>14</v>
      </c>
      <c r="I15" s="11"/>
      <c r="J15" s="11"/>
      <c r="K15" s="12"/>
      <c r="L15" s="8"/>
    </row>
    <row r="16" spans="1:14" ht="13.5" customHeight="1" x14ac:dyDescent="0.2">
      <c r="A16" s="44" t="s">
        <v>150</v>
      </c>
      <c r="B16" s="43" t="s">
        <v>119</v>
      </c>
      <c r="C16" s="14">
        <v>88.154320987654316</v>
      </c>
      <c r="D16" s="91">
        <v>14</v>
      </c>
      <c r="E16" s="45">
        <v>83.134592592592583</v>
      </c>
      <c r="F16" s="86">
        <v>15</v>
      </c>
      <c r="G16" s="10">
        <f t="shared" si="0"/>
        <v>29</v>
      </c>
      <c r="H16" s="90">
        <v>15</v>
      </c>
      <c r="I16" s="11"/>
      <c r="J16" s="11"/>
      <c r="K16" s="12"/>
      <c r="L16" s="8"/>
    </row>
    <row r="17" spans="1:14" ht="13.5" customHeight="1" x14ac:dyDescent="0.2">
      <c r="A17" s="44" t="s">
        <v>150</v>
      </c>
      <c r="B17" s="43" t="s">
        <v>120</v>
      </c>
      <c r="C17" s="14">
        <v>87.901234567901227</v>
      </c>
      <c r="D17" s="91">
        <v>16</v>
      </c>
      <c r="E17" s="45">
        <v>83.098740740740737</v>
      </c>
      <c r="F17" s="86">
        <v>16</v>
      </c>
      <c r="G17" s="10">
        <f t="shared" si="0"/>
        <v>32</v>
      </c>
      <c r="H17" s="90">
        <f t="shared" ref="H17:H23" si="1">RANK(G17,$G$2:$G$46,-1)</f>
        <v>16</v>
      </c>
      <c r="I17" s="11"/>
      <c r="J17" s="11"/>
      <c r="K17" s="12"/>
      <c r="L17" s="8"/>
      <c r="N17" s="22"/>
    </row>
    <row r="18" spans="1:14" ht="13.5" customHeight="1" x14ac:dyDescent="0.2">
      <c r="A18" s="44" t="s">
        <v>150</v>
      </c>
      <c r="B18" s="43" t="s">
        <v>122</v>
      </c>
      <c r="C18" s="14">
        <v>87.901234567901227</v>
      </c>
      <c r="D18" s="91">
        <v>16</v>
      </c>
      <c r="E18" s="45">
        <v>83.012740740740739</v>
      </c>
      <c r="F18" s="86">
        <v>18</v>
      </c>
      <c r="G18" s="10">
        <f t="shared" si="0"/>
        <v>34</v>
      </c>
      <c r="H18" s="90">
        <f t="shared" si="1"/>
        <v>17</v>
      </c>
      <c r="I18" s="11"/>
      <c r="J18" s="11"/>
      <c r="K18" s="12"/>
      <c r="L18" s="8"/>
      <c r="N18" s="22"/>
    </row>
    <row r="19" spans="1:14" ht="13.5" customHeight="1" x14ac:dyDescent="0.2">
      <c r="A19" s="44" t="s">
        <v>150</v>
      </c>
      <c r="B19" s="43" t="s">
        <v>123</v>
      </c>
      <c r="C19" s="14">
        <v>87.654320987654316</v>
      </c>
      <c r="D19" s="91">
        <v>18</v>
      </c>
      <c r="E19" s="45">
        <v>82.850592592592591</v>
      </c>
      <c r="F19" s="86">
        <v>19</v>
      </c>
      <c r="G19" s="10">
        <f t="shared" si="0"/>
        <v>37</v>
      </c>
      <c r="H19" s="90">
        <f t="shared" si="1"/>
        <v>18</v>
      </c>
      <c r="I19" s="11"/>
      <c r="J19" s="11"/>
      <c r="K19" s="12"/>
      <c r="L19" s="8"/>
    </row>
    <row r="20" spans="1:14" ht="13.5" customHeight="1" x14ac:dyDescent="0.2">
      <c r="A20" s="44" t="s">
        <v>150</v>
      </c>
      <c r="B20" s="43" t="s">
        <v>121</v>
      </c>
      <c r="C20" s="14">
        <v>86.913580246913583</v>
      </c>
      <c r="D20" s="91">
        <v>21</v>
      </c>
      <c r="E20" s="45">
        <v>83.052148148148149</v>
      </c>
      <c r="F20" s="86">
        <v>17</v>
      </c>
      <c r="G20" s="10">
        <f t="shared" si="0"/>
        <v>38</v>
      </c>
      <c r="H20" s="90">
        <f t="shared" si="1"/>
        <v>19</v>
      </c>
      <c r="I20" s="24"/>
      <c r="J20" s="11"/>
      <c r="K20" s="12"/>
      <c r="L20" s="8"/>
    </row>
    <row r="21" spans="1:14" s="31" customFormat="1" ht="13.5" customHeight="1" x14ac:dyDescent="0.2">
      <c r="A21" s="44" t="s">
        <v>150</v>
      </c>
      <c r="B21" s="43" t="s">
        <v>125</v>
      </c>
      <c r="C21" s="14">
        <v>87.413580246913583</v>
      </c>
      <c r="D21" s="91">
        <v>19</v>
      </c>
      <c r="E21" s="45">
        <v>82.550148148148139</v>
      </c>
      <c r="F21" s="86">
        <v>21</v>
      </c>
      <c r="G21" s="10">
        <f t="shared" si="0"/>
        <v>40</v>
      </c>
      <c r="H21" s="90">
        <f t="shared" si="1"/>
        <v>20</v>
      </c>
      <c r="I21" s="11"/>
      <c r="J21" s="11"/>
      <c r="K21" s="12"/>
      <c r="L21" s="8"/>
      <c r="N21" s="32"/>
    </row>
    <row r="22" spans="1:14" ht="13.5" customHeight="1" x14ac:dyDescent="0.2">
      <c r="A22" s="44" t="s">
        <v>150</v>
      </c>
      <c r="B22" s="43" t="s">
        <v>124</v>
      </c>
      <c r="C22" s="14">
        <v>86.425925925925924</v>
      </c>
      <c r="D22" s="91">
        <v>22</v>
      </c>
      <c r="E22" s="45">
        <v>82.555555555555557</v>
      </c>
      <c r="F22" s="86">
        <v>20</v>
      </c>
      <c r="G22" s="10">
        <f t="shared" si="0"/>
        <v>42</v>
      </c>
      <c r="H22" s="90">
        <f t="shared" si="1"/>
        <v>21</v>
      </c>
      <c r="I22" s="27"/>
      <c r="J22" s="27"/>
      <c r="K22" s="42"/>
      <c r="L22" s="30"/>
    </row>
    <row r="23" spans="1:14" ht="13.5" customHeight="1" x14ac:dyDescent="0.2">
      <c r="A23" s="44" t="s">
        <v>150</v>
      </c>
      <c r="B23" s="43" t="s">
        <v>126</v>
      </c>
      <c r="C23" s="14">
        <v>86.41975308641976</v>
      </c>
      <c r="D23" s="91">
        <v>24</v>
      </c>
      <c r="E23" s="45">
        <v>82.189851851851856</v>
      </c>
      <c r="F23" s="86">
        <v>22</v>
      </c>
      <c r="G23" s="10">
        <f t="shared" si="0"/>
        <v>46</v>
      </c>
      <c r="H23" s="90">
        <f t="shared" si="1"/>
        <v>22</v>
      </c>
      <c r="I23" s="11"/>
      <c r="J23" s="11"/>
      <c r="K23" s="11"/>
      <c r="L23" s="8"/>
    </row>
    <row r="24" spans="1:14" ht="13.5" customHeight="1" x14ac:dyDescent="0.2">
      <c r="A24" s="44" t="s">
        <v>150</v>
      </c>
      <c r="B24" s="43" t="s">
        <v>128</v>
      </c>
      <c r="C24" s="14">
        <v>86.425925925925924</v>
      </c>
      <c r="D24" s="91">
        <v>22</v>
      </c>
      <c r="E24" s="45">
        <v>81.805555555555557</v>
      </c>
      <c r="F24" s="86">
        <v>24</v>
      </c>
      <c r="G24" s="10">
        <f t="shared" si="0"/>
        <v>46</v>
      </c>
      <c r="H24" s="90">
        <v>23</v>
      </c>
      <c r="I24" s="11"/>
      <c r="J24" s="11"/>
      <c r="K24" s="11"/>
      <c r="L24" s="8"/>
    </row>
    <row r="25" spans="1:14" ht="13.5" customHeight="1" x14ac:dyDescent="0.2">
      <c r="A25" s="44" t="s">
        <v>150</v>
      </c>
      <c r="B25" s="43" t="s">
        <v>127</v>
      </c>
      <c r="C25" s="14">
        <v>86.172839506172835</v>
      </c>
      <c r="D25" s="91">
        <v>25</v>
      </c>
      <c r="E25" s="45">
        <v>82.043703703703699</v>
      </c>
      <c r="F25" s="86">
        <v>23</v>
      </c>
      <c r="G25" s="10">
        <f t="shared" si="0"/>
        <v>48</v>
      </c>
      <c r="H25" s="90">
        <f t="shared" ref="H25:H34" si="2">RANK(G25,$G$2:$G$46,-1)</f>
        <v>24</v>
      </c>
      <c r="I25" s="11"/>
      <c r="J25" s="11"/>
      <c r="K25" s="11"/>
      <c r="L25" s="8"/>
    </row>
    <row r="26" spans="1:14" ht="13.5" customHeight="1" x14ac:dyDescent="0.2">
      <c r="A26" s="44" t="s">
        <v>150</v>
      </c>
      <c r="B26" s="43" t="s">
        <v>135</v>
      </c>
      <c r="C26" s="14">
        <v>87.160493827160494</v>
      </c>
      <c r="D26" s="91">
        <v>20</v>
      </c>
      <c r="E26" s="45">
        <v>80.343296296296288</v>
      </c>
      <c r="F26" s="86">
        <v>31</v>
      </c>
      <c r="G26" s="10">
        <f t="shared" si="0"/>
        <v>51</v>
      </c>
      <c r="H26" s="90">
        <f t="shared" si="2"/>
        <v>25</v>
      </c>
      <c r="I26" s="11"/>
      <c r="J26" s="11"/>
      <c r="K26" s="11"/>
      <c r="L26" s="8"/>
    </row>
    <row r="27" spans="1:14" ht="13.5" customHeight="1" x14ac:dyDescent="0.2">
      <c r="A27" s="44" t="s">
        <v>150</v>
      </c>
      <c r="B27" s="43" t="s">
        <v>129</v>
      </c>
      <c r="C27" s="14">
        <v>85.68518518518519</v>
      </c>
      <c r="D27" s="91">
        <v>27</v>
      </c>
      <c r="E27" s="45">
        <v>81.567111111111103</v>
      </c>
      <c r="F27" s="86">
        <v>25</v>
      </c>
      <c r="G27" s="10">
        <f t="shared" si="0"/>
        <v>52</v>
      </c>
      <c r="H27" s="90">
        <f t="shared" si="2"/>
        <v>26</v>
      </c>
      <c r="I27" s="11"/>
      <c r="J27" s="11"/>
      <c r="K27" s="11"/>
      <c r="L27" s="8"/>
    </row>
    <row r="28" spans="1:14" ht="13.5" customHeight="1" x14ac:dyDescent="0.2">
      <c r="A28" s="44" t="s">
        <v>150</v>
      </c>
      <c r="B28" s="43" t="s">
        <v>132</v>
      </c>
      <c r="C28" s="14">
        <v>86.172839506172835</v>
      </c>
      <c r="D28" s="91">
        <v>25</v>
      </c>
      <c r="E28" s="45">
        <v>80.853703703703701</v>
      </c>
      <c r="F28" s="86">
        <v>28</v>
      </c>
      <c r="G28" s="10">
        <f t="shared" si="0"/>
        <v>53</v>
      </c>
      <c r="H28" s="90">
        <f t="shared" si="2"/>
        <v>27</v>
      </c>
      <c r="I28" s="11"/>
      <c r="J28" s="11"/>
      <c r="K28" s="11"/>
      <c r="L28" s="8"/>
    </row>
    <row r="29" spans="1:14" ht="13.5" customHeight="1" x14ac:dyDescent="0.2">
      <c r="A29" s="44" t="s">
        <v>150</v>
      </c>
      <c r="B29" s="43" t="s">
        <v>130</v>
      </c>
      <c r="C29" s="14">
        <v>85.438271604938265</v>
      </c>
      <c r="D29" s="91">
        <v>28</v>
      </c>
      <c r="E29" s="45">
        <v>81.439962962962966</v>
      </c>
      <c r="F29" s="86">
        <v>26</v>
      </c>
      <c r="G29" s="10">
        <f t="shared" si="0"/>
        <v>54</v>
      </c>
      <c r="H29" s="90">
        <f t="shared" si="2"/>
        <v>28</v>
      </c>
      <c r="I29" s="11"/>
      <c r="J29" s="11"/>
      <c r="K29" s="11"/>
      <c r="L29" s="8"/>
    </row>
    <row r="30" spans="1:14" ht="13.5" customHeight="1" x14ac:dyDescent="0.2">
      <c r="A30" s="44" t="s">
        <v>150</v>
      </c>
      <c r="B30" s="43" t="s">
        <v>131</v>
      </c>
      <c r="C30" s="14">
        <v>84.450617283950606</v>
      </c>
      <c r="D30" s="91">
        <v>29</v>
      </c>
      <c r="E30" s="45">
        <v>81.032370370370373</v>
      </c>
      <c r="F30" s="86">
        <v>27</v>
      </c>
      <c r="G30" s="10">
        <f t="shared" si="0"/>
        <v>56</v>
      </c>
      <c r="H30" s="90">
        <f t="shared" si="2"/>
        <v>29</v>
      </c>
      <c r="I30" s="11"/>
      <c r="J30" s="11"/>
      <c r="K30" s="11"/>
      <c r="L30" s="8"/>
    </row>
    <row r="31" spans="1:14" ht="13.5" customHeight="1" x14ac:dyDescent="0.2">
      <c r="A31" s="44" t="s">
        <v>150</v>
      </c>
      <c r="B31" s="43" t="s">
        <v>133</v>
      </c>
      <c r="C31" s="14">
        <v>84.197530864197532</v>
      </c>
      <c r="D31" s="91">
        <v>30</v>
      </c>
      <c r="E31" s="45">
        <v>80.844518518518527</v>
      </c>
      <c r="F31" s="86">
        <v>29</v>
      </c>
      <c r="G31" s="10">
        <f t="shared" si="0"/>
        <v>59</v>
      </c>
      <c r="H31" s="90">
        <f t="shared" si="2"/>
        <v>30</v>
      </c>
      <c r="I31" s="11"/>
      <c r="J31" s="11"/>
      <c r="K31" s="11"/>
      <c r="L31" s="8"/>
    </row>
    <row r="32" spans="1:14" ht="13.5" customHeight="1" x14ac:dyDescent="0.2">
      <c r="A32" s="44" t="s">
        <v>150</v>
      </c>
      <c r="B32" s="43" t="s">
        <v>134</v>
      </c>
      <c r="C32" s="14">
        <v>83.709876543209887</v>
      </c>
      <c r="D32" s="91">
        <v>31</v>
      </c>
      <c r="E32" s="45">
        <v>80.638925925925932</v>
      </c>
      <c r="F32" s="86">
        <v>30</v>
      </c>
      <c r="G32" s="10">
        <f t="shared" si="0"/>
        <v>61</v>
      </c>
      <c r="H32" s="90">
        <f t="shared" si="2"/>
        <v>31</v>
      </c>
      <c r="I32" s="11"/>
      <c r="J32" s="11"/>
      <c r="K32" s="11"/>
      <c r="L32" s="8"/>
    </row>
    <row r="33" spans="1:12" ht="13.5" customHeight="1" x14ac:dyDescent="0.2">
      <c r="A33" s="44" t="s">
        <v>150</v>
      </c>
      <c r="B33" s="43" t="s">
        <v>136</v>
      </c>
      <c r="C33" s="14">
        <v>82.722222222222229</v>
      </c>
      <c r="D33" s="91">
        <v>32</v>
      </c>
      <c r="E33" s="45">
        <v>79.442333333333337</v>
      </c>
      <c r="F33" s="86">
        <v>32</v>
      </c>
      <c r="G33" s="10">
        <f t="shared" si="0"/>
        <v>64</v>
      </c>
      <c r="H33" s="90">
        <f t="shared" si="2"/>
        <v>32</v>
      </c>
      <c r="I33" s="11"/>
      <c r="J33" s="11"/>
      <c r="K33" s="11"/>
      <c r="L33" s="8"/>
    </row>
    <row r="34" spans="1:12" ht="13.5" customHeight="1" x14ac:dyDescent="0.2">
      <c r="A34" s="44" t="s">
        <v>150</v>
      </c>
      <c r="B34" s="43" t="s">
        <v>137</v>
      </c>
      <c r="C34" s="14">
        <v>81.487654320987644</v>
      </c>
      <c r="D34" s="91">
        <v>35</v>
      </c>
      <c r="E34" s="45">
        <v>79.114592592592587</v>
      </c>
      <c r="F34" s="86">
        <v>33</v>
      </c>
      <c r="G34" s="10">
        <f t="shared" si="0"/>
        <v>68</v>
      </c>
      <c r="H34" s="90">
        <f t="shared" si="2"/>
        <v>33</v>
      </c>
      <c r="I34" s="11"/>
      <c r="J34" s="11"/>
      <c r="K34" s="11"/>
      <c r="L34" s="8"/>
    </row>
    <row r="35" spans="1:12" ht="13.5" customHeight="1" x14ac:dyDescent="0.2">
      <c r="A35" s="44" t="s">
        <v>150</v>
      </c>
      <c r="B35" s="43" t="s">
        <v>138</v>
      </c>
      <c r="C35" s="14">
        <v>81.740740740740733</v>
      </c>
      <c r="D35" s="91">
        <v>34</v>
      </c>
      <c r="E35" s="45">
        <v>78.917444444444442</v>
      </c>
      <c r="F35" s="86">
        <v>34</v>
      </c>
      <c r="G35" s="10">
        <f t="shared" si="0"/>
        <v>68</v>
      </c>
      <c r="H35" s="90">
        <v>34</v>
      </c>
      <c r="I35" s="11"/>
      <c r="J35" s="11"/>
      <c r="K35" s="11"/>
      <c r="L35" s="8"/>
    </row>
    <row r="36" spans="1:12" ht="13.5" customHeight="1" x14ac:dyDescent="0.2">
      <c r="A36" s="44" t="s">
        <v>150</v>
      </c>
      <c r="B36" s="43" t="s">
        <v>139</v>
      </c>
      <c r="C36" s="14">
        <v>80.006172839506178</v>
      </c>
      <c r="D36" s="91">
        <v>37</v>
      </c>
      <c r="E36" s="45">
        <v>78.253703703703707</v>
      </c>
      <c r="F36" s="86">
        <v>35</v>
      </c>
      <c r="G36" s="10">
        <f t="shared" si="0"/>
        <v>72</v>
      </c>
      <c r="H36" s="90">
        <f>RANK(G36,$G$2:$G$46,-1)</f>
        <v>35</v>
      </c>
      <c r="I36" s="11"/>
      <c r="J36" s="11"/>
      <c r="K36" s="11"/>
      <c r="L36" s="8"/>
    </row>
    <row r="37" spans="1:12" ht="13.5" customHeight="1" x14ac:dyDescent="0.2">
      <c r="A37" s="44" t="s">
        <v>150</v>
      </c>
      <c r="B37" s="43" t="s">
        <v>141</v>
      </c>
      <c r="C37" s="14">
        <v>80.246913580246897</v>
      </c>
      <c r="D37" s="91">
        <v>36</v>
      </c>
      <c r="E37" s="45">
        <v>77.798148148148144</v>
      </c>
      <c r="F37" s="86">
        <v>37</v>
      </c>
      <c r="G37" s="10">
        <f t="shared" si="0"/>
        <v>73</v>
      </c>
      <c r="H37" s="90">
        <f>RANK(G37,$G$2:$G$46,-1)</f>
        <v>36</v>
      </c>
      <c r="I37" s="11"/>
      <c r="J37" s="11"/>
      <c r="K37" s="11"/>
      <c r="L37" s="8"/>
    </row>
    <row r="38" spans="1:12" ht="13.5" customHeight="1" x14ac:dyDescent="0.2">
      <c r="A38" s="44" t="s">
        <v>150</v>
      </c>
      <c r="B38" s="43" t="s">
        <v>144</v>
      </c>
      <c r="C38" s="14">
        <v>82.222222222222229</v>
      </c>
      <c r="D38" s="91">
        <v>33</v>
      </c>
      <c r="E38" s="45">
        <v>76.824333333333328</v>
      </c>
      <c r="F38" s="86">
        <v>40</v>
      </c>
      <c r="G38" s="10">
        <f t="shared" si="0"/>
        <v>73</v>
      </c>
      <c r="H38" s="90">
        <v>37</v>
      </c>
      <c r="I38" s="11"/>
      <c r="J38" s="11"/>
      <c r="K38" s="11"/>
      <c r="L38" s="8"/>
    </row>
    <row r="39" spans="1:12" ht="13.5" customHeight="1" x14ac:dyDescent="0.2">
      <c r="A39" s="44" t="s">
        <v>150</v>
      </c>
      <c r="B39" s="43" t="s">
        <v>140</v>
      </c>
      <c r="C39" s="14">
        <v>79.018518518518519</v>
      </c>
      <c r="D39" s="91">
        <v>39</v>
      </c>
      <c r="E39" s="45">
        <v>77.822111111111113</v>
      </c>
      <c r="F39" s="86">
        <v>36</v>
      </c>
      <c r="G39" s="10">
        <f t="shared" si="0"/>
        <v>75</v>
      </c>
      <c r="H39" s="90">
        <f t="shared" ref="H39:H44" si="3">RANK(G39,$G$2:$G$46,-1)</f>
        <v>38</v>
      </c>
      <c r="I39" s="11"/>
      <c r="J39" s="11"/>
      <c r="K39" s="11"/>
      <c r="L39" s="8"/>
    </row>
    <row r="40" spans="1:12" ht="13.5" customHeight="1" x14ac:dyDescent="0.2">
      <c r="A40" s="44" t="s">
        <v>150</v>
      </c>
      <c r="B40" s="43" t="s">
        <v>142</v>
      </c>
      <c r="C40" s="14">
        <v>79.259259259259252</v>
      </c>
      <c r="D40" s="91">
        <v>38</v>
      </c>
      <c r="E40" s="45">
        <v>77.727555555555554</v>
      </c>
      <c r="F40" s="86">
        <v>38</v>
      </c>
      <c r="G40" s="10">
        <f t="shared" si="0"/>
        <v>76</v>
      </c>
      <c r="H40" s="90">
        <f t="shared" si="3"/>
        <v>39</v>
      </c>
      <c r="I40" s="11"/>
      <c r="J40" s="11"/>
      <c r="K40" s="11"/>
      <c r="L40" s="8"/>
    </row>
    <row r="41" spans="1:12" ht="13.5" customHeight="1" x14ac:dyDescent="0.2">
      <c r="A41" s="44" t="s">
        <v>150</v>
      </c>
      <c r="B41" s="43" t="s">
        <v>143</v>
      </c>
      <c r="C41" s="14">
        <v>77.783950617283949</v>
      </c>
      <c r="D41" s="91">
        <v>41</v>
      </c>
      <c r="E41" s="45">
        <v>76.928370370370374</v>
      </c>
      <c r="F41" s="86">
        <v>39</v>
      </c>
      <c r="G41" s="10">
        <f t="shared" si="0"/>
        <v>80</v>
      </c>
      <c r="H41" s="90">
        <f t="shared" si="3"/>
        <v>40</v>
      </c>
      <c r="I41" s="11"/>
      <c r="J41" s="11"/>
      <c r="K41" s="11"/>
      <c r="L41" s="8"/>
    </row>
    <row r="42" spans="1:12" ht="13.5" customHeight="1" x14ac:dyDescent="0.2">
      <c r="A42" s="44" t="s">
        <v>150</v>
      </c>
      <c r="B42" s="43" t="s">
        <v>145</v>
      </c>
      <c r="C42" s="14">
        <v>78.024691358024683</v>
      </c>
      <c r="D42" s="91">
        <v>40</v>
      </c>
      <c r="E42" s="45">
        <v>76.234814814814811</v>
      </c>
      <c r="F42" s="86">
        <v>41</v>
      </c>
      <c r="G42" s="10">
        <f t="shared" si="0"/>
        <v>81</v>
      </c>
      <c r="H42" s="90">
        <f t="shared" si="3"/>
        <v>41</v>
      </c>
      <c r="I42" s="11"/>
      <c r="J42" s="11"/>
      <c r="K42" s="11"/>
      <c r="L42" s="8"/>
    </row>
    <row r="43" spans="1:12" ht="13.5" customHeight="1" x14ac:dyDescent="0.2">
      <c r="A43" s="44" t="s">
        <v>150</v>
      </c>
      <c r="B43" s="43" t="s">
        <v>146</v>
      </c>
      <c r="C43" s="14">
        <v>70.370370370370367</v>
      </c>
      <c r="D43" s="91">
        <v>42</v>
      </c>
      <c r="E43" s="45">
        <v>72.62222222222222</v>
      </c>
      <c r="F43" s="86">
        <v>42</v>
      </c>
      <c r="G43" s="10">
        <f t="shared" si="0"/>
        <v>84</v>
      </c>
      <c r="H43" s="90">
        <f t="shared" si="3"/>
        <v>42</v>
      </c>
      <c r="I43" s="11"/>
      <c r="J43" s="11"/>
      <c r="K43" s="11"/>
      <c r="L43" s="8"/>
    </row>
    <row r="44" spans="1:12" ht="13.5" customHeight="1" x14ac:dyDescent="0.2">
      <c r="A44" s="44" t="s">
        <v>150</v>
      </c>
      <c r="B44" s="43" t="s">
        <v>147</v>
      </c>
      <c r="C44" s="14">
        <v>65.117404986686026</v>
      </c>
      <c r="D44" s="91">
        <v>44</v>
      </c>
      <c r="E44" s="45">
        <v>69.467442992011613</v>
      </c>
      <c r="F44" s="86">
        <v>43</v>
      </c>
      <c r="G44" s="10">
        <f t="shared" si="0"/>
        <v>87</v>
      </c>
      <c r="H44" s="90">
        <f t="shared" si="3"/>
        <v>43</v>
      </c>
      <c r="I44" s="11"/>
      <c r="J44" s="11"/>
      <c r="K44" s="11"/>
      <c r="L44" s="8"/>
    </row>
    <row r="45" spans="1:12" ht="13.5" customHeight="1" x14ac:dyDescent="0.2">
      <c r="A45" s="44" t="s">
        <v>150</v>
      </c>
      <c r="B45" s="43" t="s">
        <v>148</v>
      </c>
      <c r="C45" s="14">
        <v>66.172839506172835</v>
      </c>
      <c r="D45" s="91">
        <v>43</v>
      </c>
      <c r="E45" s="45">
        <v>67.203703703703695</v>
      </c>
      <c r="F45" s="86">
        <v>44</v>
      </c>
      <c r="G45" s="10">
        <f t="shared" si="0"/>
        <v>87</v>
      </c>
      <c r="H45" s="90">
        <v>44</v>
      </c>
      <c r="I45" s="11"/>
      <c r="J45" s="11"/>
      <c r="K45" s="11"/>
      <c r="L45" s="8"/>
    </row>
    <row r="46" spans="1:12" ht="13.5" customHeight="1" x14ac:dyDescent="0.2">
      <c r="A46" s="44" t="s">
        <v>150</v>
      </c>
      <c r="B46" s="43" t="s">
        <v>149</v>
      </c>
      <c r="C46" s="14">
        <v>42.469135802469133</v>
      </c>
      <c r="D46" s="91">
        <v>45</v>
      </c>
      <c r="E46" s="45">
        <v>56.931481481481477</v>
      </c>
      <c r="F46" s="86">
        <v>45</v>
      </c>
      <c r="G46" s="10">
        <f t="shared" si="0"/>
        <v>90</v>
      </c>
      <c r="H46" s="90">
        <f>RANK(G46,$G$2:$G$46,-1)</f>
        <v>45</v>
      </c>
      <c r="I46" s="11"/>
      <c r="J46" s="11"/>
      <c r="K46" s="11"/>
      <c r="L46" s="8"/>
    </row>
  </sheetData>
  <autoFilter ref="A1:L46" xr:uid="{00000000-0009-0000-0000-000006000000}">
    <sortState xmlns:xlrd2="http://schemas.microsoft.com/office/spreadsheetml/2017/richdata2" ref="A2:L46">
      <sortCondition ref="H1:H46"/>
    </sortState>
  </autoFilter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5"/>
  <sheetViews>
    <sheetView workbookViewId="0">
      <selection activeCell="E12" sqref="E12"/>
    </sheetView>
  </sheetViews>
  <sheetFormatPr defaultColWidth="9" defaultRowHeight="14.25" x14ac:dyDescent="0.2"/>
  <cols>
    <col min="1" max="1" width="17.75" customWidth="1"/>
    <col min="2" max="2" width="15.875" customWidth="1"/>
    <col min="3" max="3" width="10.875" customWidth="1"/>
    <col min="4" max="4" width="10.875" style="82" customWidth="1"/>
    <col min="5" max="5" width="11" customWidth="1"/>
    <col min="6" max="6" width="11" style="85" customWidth="1"/>
    <col min="7" max="7" width="9" style="1"/>
    <col min="8" max="8" width="9" style="88"/>
    <col min="9" max="10" width="0" style="1" hidden="1" customWidth="1"/>
    <col min="11" max="11" width="37.75" hidden="1" customWidth="1"/>
    <col min="12" max="14" width="0" hidden="1" customWidth="1"/>
  </cols>
  <sheetData>
    <row r="1" spans="1:14" ht="28.5" x14ac:dyDescent="0.2">
      <c r="A1" s="2" t="s">
        <v>0</v>
      </c>
      <c r="B1" s="2" t="s">
        <v>1</v>
      </c>
      <c r="C1" s="7" t="s">
        <v>2</v>
      </c>
      <c r="D1" s="80" t="s">
        <v>12</v>
      </c>
      <c r="E1" s="7" t="s">
        <v>4</v>
      </c>
      <c r="F1" s="83" t="s">
        <v>13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N1" s="26" t="s">
        <v>14</v>
      </c>
    </row>
    <row r="2" spans="1:14" x14ac:dyDescent="0.2">
      <c r="A2" s="48" t="s">
        <v>197</v>
      </c>
      <c r="B2" s="43" t="s">
        <v>152</v>
      </c>
      <c r="C2" s="14">
        <v>101</v>
      </c>
      <c r="D2" s="81">
        <v>1</v>
      </c>
      <c r="E2" s="14">
        <v>96.018999999999991</v>
      </c>
      <c r="F2" s="86">
        <v>1</v>
      </c>
      <c r="G2" s="39">
        <f t="shared" ref="G2:G45" si="0">D2+F2</f>
        <v>2</v>
      </c>
      <c r="H2" s="89">
        <f>RANK(G2,$G$2:$G$45,-1)</f>
        <v>1</v>
      </c>
      <c r="I2" s="27"/>
      <c r="J2" s="27"/>
      <c r="K2" s="46"/>
      <c r="L2" s="30"/>
      <c r="M2" s="31"/>
    </row>
    <row r="3" spans="1:14" s="31" customFormat="1" x14ac:dyDescent="0.2">
      <c r="A3" s="48" t="s">
        <v>197</v>
      </c>
      <c r="B3" s="43" t="s">
        <v>153</v>
      </c>
      <c r="C3" s="14">
        <v>89.558352402745996</v>
      </c>
      <c r="D3" s="81">
        <v>2</v>
      </c>
      <c r="E3" s="14">
        <v>84.397011441647592</v>
      </c>
      <c r="F3" s="86">
        <v>2</v>
      </c>
      <c r="G3" s="39">
        <f t="shared" si="0"/>
        <v>4</v>
      </c>
      <c r="H3" s="89">
        <f>RANK(G3,$G$2:$G$45,-1)</f>
        <v>2</v>
      </c>
      <c r="I3" s="27"/>
      <c r="J3" s="27"/>
      <c r="K3" s="46"/>
      <c r="L3" s="30"/>
    </row>
    <row r="4" spans="1:14" x14ac:dyDescent="0.2">
      <c r="A4" s="48" t="s">
        <v>197</v>
      </c>
      <c r="B4" s="33" t="s">
        <v>154</v>
      </c>
      <c r="C4" s="29">
        <v>87.041189931350118</v>
      </c>
      <c r="D4" s="81">
        <v>3</v>
      </c>
      <c r="E4" s="29">
        <v>82.522713958810073</v>
      </c>
      <c r="F4" s="86">
        <v>3</v>
      </c>
      <c r="G4" s="39">
        <f t="shared" si="0"/>
        <v>6</v>
      </c>
      <c r="H4" s="89">
        <f>RANK(G4,$G$2:$G$45,-1)</f>
        <v>3</v>
      </c>
      <c r="I4" s="27"/>
      <c r="J4" s="27"/>
      <c r="K4" s="47"/>
      <c r="L4" s="30"/>
      <c r="M4" s="31"/>
      <c r="N4" s="22"/>
    </row>
    <row r="5" spans="1:14" x14ac:dyDescent="0.2">
      <c r="A5" s="48" t="s">
        <v>197</v>
      </c>
      <c r="B5" s="33" t="s">
        <v>155</v>
      </c>
      <c r="C5" s="29">
        <v>86.770022883295212</v>
      </c>
      <c r="D5" s="81">
        <v>4</v>
      </c>
      <c r="E5" s="29">
        <v>82.313013729977129</v>
      </c>
      <c r="F5" s="86">
        <v>4</v>
      </c>
      <c r="G5" s="39">
        <f t="shared" si="0"/>
        <v>8</v>
      </c>
      <c r="H5" s="89">
        <f>RANK(G5,$G$2:$G$45,-1)</f>
        <v>4</v>
      </c>
      <c r="I5" s="27"/>
      <c r="J5" s="27"/>
      <c r="K5" s="46"/>
      <c r="L5" s="30"/>
      <c r="M5" s="31"/>
      <c r="N5" s="22"/>
    </row>
    <row r="6" spans="1:14" x14ac:dyDescent="0.2">
      <c r="A6" s="48" t="s">
        <v>197</v>
      </c>
      <c r="B6" s="43" t="s">
        <v>156</v>
      </c>
      <c r="C6" s="14">
        <v>84.481693363844386</v>
      </c>
      <c r="D6" s="81">
        <v>6</v>
      </c>
      <c r="E6" s="14">
        <v>82.041016018306635</v>
      </c>
      <c r="F6" s="86">
        <v>5</v>
      </c>
      <c r="G6" s="39">
        <f t="shared" si="0"/>
        <v>11</v>
      </c>
      <c r="H6" s="89">
        <f>RANK(G6,$G$2:$G$45,-1)</f>
        <v>5</v>
      </c>
      <c r="I6" s="27"/>
      <c r="J6" s="27"/>
      <c r="K6" s="47"/>
      <c r="L6" s="30"/>
      <c r="M6" s="31"/>
    </row>
    <row r="7" spans="1:14" x14ac:dyDescent="0.2">
      <c r="A7" s="48" t="s">
        <v>197</v>
      </c>
      <c r="B7" s="43" t="s">
        <v>157</v>
      </c>
      <c r="C7" s="14">
        <v>84.981693363844386</v>
      </c>
      <c r="D7" s="81">
        <v>5</v>
      </c>
      <c r="E7" s="14">
        <v>81.750016018306624</v>
      </c>
      <c r="F7" s="86">
        <v>6</v>
      </c>
      <c r="G7" s="39">
        <f t="shared" si="0"/>
        <v>11</v>
      </c>
      <c r="H7" s="89">
        <v>6</v>
      </c>
      <c r="I7" s="27"/>
      <c r="J7" s="27"/>
      <c r="K7" s="47"/>
      <c r="L7" s="30"/>
      <c r="M7" s="31"/>
    </row>
    <row r="8" spans="1:14" x14ac:dyDescent="0.2">
      <c r="A8" s="48" t="s">
        <v>196</v>
      </c>
      <c r="B8" s="43" t="s">
        <v>158</v>
      </c>
      <c r="C8" s="14">
        <v>84.25286041189932</v>
      </c>
      <c r="D8" s="81">
        <v>7</v>
      </c>
      <c r="E8" s="14">
        <v>81.430716247139586</v>
      </c>
      <c r="F8" s="86">
        <v>7</v>
      </c>
      <c r="G8" s="39">
        <f t="shared" si="0"/>
        <v>14</v>
      </c>
      <c r="H8" s="89">
        <f t="shared" ref="H8:H17" si="1">RANK(G8,$G$2:$G$45,-1)</f>
        <v>7</v>
      </c>
      <c r="I8" s="27"/>
      <c r="J8" s="27"/>
      <c r="K8" s="47"/>
      <c r="L8" s="30"/>
      <c r="M8" s="31"/>
    </row>
    <row r="9" spans="1:14" x14ac:dyDescent="0.2">
      <c r="A9" s="48" t="s">
        <v>196</v>
      </c>
      <c r="B9" s="43" t="s">
        <v>159</v>
      </c>
      <c r="C9" s="14">
        <v>83.29519450800916</v>
      </c>
      <c r="D9" s="81">
        <v>8</v>
      </c>
      <c r="E9" s="14">
        <v>81.056116704805504</v>
      </c>
      <c r="F9" s="86">
        <v>8</v>
      </c>
      <c r="G9" s="39">
        <f t="shared" si="0"/>
        <v>16</v>
      </c>
      <c r="H9" s="89">
        <f t="shared" si="1"/>
        <v>8</v>
      </c>
      <c r="I9" s="27"/>
      <c r="J9" s="27"/>
      <c r="K9" s="47"/>
      <c r="L9" s="30"/>
      <c r="M9" s="31"/>
    </row>
    <row r="10" spans="1:14" x14ac:dyDescent="0.2">
      <c r="A10" s="48" t="s">
        <v>196</v>
      </c>
      <c r="B10" s="43" t="s">
        <v>160</v>
      </c>
      <c r="C10" s="14">
        <v>82.386301431327681</v>
      </c>
      <c r="D10" s="81">
        <v>9</v>
      </c>
      <c r="E10" s="14">
        <v>79.852780858796606</v>
      </c>
      <c r="F10" s="86">
        <v>9</v>
      </c>
      <c r="G10" s="39">
        <f t="shared" si="0"/>
        <v>18</v>
      </c>
      <c r="H10" s="89">
        <f t="shared" si="1"/>
        <v>9</v>
      </c>
      <c r="I10" s="27"/>
      <c r="J10" s="27"/>
      <c r="K10" s="47"/>
      <c r="L10" s="30"/>
      <c r="M10" s="31"/>
    </row>
    <row r="11" spans="1:14" x14ac:dyDescent="0.2">
      <c r="A11" s="48" t="s">
        <v>196</v>
      </c>
      <c r="B11" s="43" t="s">
        <v>161</v>
      </c>
      <c r="C11" s="14">
        <v>81.464530892448522</v>
      </c>
      <c r="D11" s="81">
        <v>11</v>
      </c>
      <c r="E11" s="14">
        <v>79.244718535469119</v>
      </c>
      <c r="F11" s="86">
        <v>10</v>
      </c>
      <c r="G11" s="39">
        <f t="shared" si="0"/>
        <v>21</v>
      </c>
      <c r="H11" s="89">
        <f t="shared" si="1"/>
        <v>10</v>
      </c>
      <c r="I11" s="27"/>
      <c r="J11" s="27"/>
      <c r="K11" s="47"/>
      <c r="L11" s="30"/>
      <c r="M11" s="31"/>
    </row>
    <row r="12" spans="1:14" x14ac:dyDescent="0.2">
      <c r="A12" s="48" t="s">
        <v>196</v>
      </c>
      <c r="B12" s="43" t="s">
        <v>163</v>
      </c>
      <c r="C12" s="14">
        <v>81.506864988558362</v>
      </c>
      <c r="D12" s="81">
        <v>10</v>
      </c>
      <c r="E12" s="14">
        <v>79.031118993135024</v>
      </c>
      <c r="F12" s="86">
        <v>12</v>
      </c>
      <c r="G12" s="39">
        <f t="shared" si="0"/>
        <v>22</v>
      </c>
      <c r="H12" s="89">
        <f t="shared" si="1"/>
        <v>11</v>
      </c>
      <c r="I12" s="27"/>
      <c r="J12" s="27"/>
      <c r="K12" s="47"/>
      <c r="L12" s="30"/>
      <c r="M12" s="31"/>
    </row>
    <row r="13" spans="1:14" x14ac:dyDescent="0.2">
      <c r="A13" s="48" t="s">
        <v>196</v>
      </c>
      <c r="B13" s="43" t="s">
        <v>162</v>
      </c>
      <c r="C13" s="14">
        <v>81.091533180778043</v>
      </c>
      <c r="D13" s="81">
        <v>12</v>
      </c>
      <c r="E13" s="14">
        <v>79.223919908466826</v>
      </c>
      <c r="F13" s="86">
        <v>11</v>
      </c>
      <c r="G13" s="39">
        <f t="shared" si="0"/>
        <v>23</v>
      </c>
      <c r="H13" s="89">
        <f t="shared" si="1"/>
        <v>12</v>
      </c>
      <c r="I13" s="27"/>
      <c r="J13" s="27"/>
      <c r="K13" s="47"/>
      <c r="L13" s="30"/>
      <c r="M13" s="31"/>
    </row>
    <row r="14" spans="1:14" x14ac:dyDescent="0.2">
      <c r="A14" s="48" t="s">
        <v>196</v>
      </c>
      <c r="B14" s="43" t="s">
        <v>164</v>
      </c>
      <c r="C14" s="14">
        <v>80.405034324942804</v>
      </c>
      <c r="D14" s="81">
        <v>13</v>
      </c>
      <c r="E14" s="14">
        <v>78.775020594965682</v>
      </c>
      <c r="F14" s="86">
        <v>13</v>
      </c>
      <c r="G14" s="39">
        <f t="shared" si="0"/>
        <v>26</v>
      </c>
      <c r="H14" s="89">
        <f t="shared" si="1"/>
        <v>13</v>
      </c>
      <c r="I14" s="27"/>
      <c r="J14" s="27"/>
      <c r="K14" s="47"/>
      <c r="L14" s="30"/>
      <c r="M14" s="31"/>
    </row>
    <row r="15" spans="1:14" x14ac:dyDescent="0.2">
      <c r="A15" s="48" t="s">
        <v>196</v>
      </c>
      <c r="B15" s="43" t="s">
        <v>165</v>
      </c>
      <c r="C15" s="14">
        <v>79.905034324942804</v>
      </c>
      <c r="D15" s="81">
        <v>14</v>
      </c>
      <c r="E15" s="14">
        <v>78.243020594965685</v>
      </c>
      <c r="F15" s="86">
        <v>14</v>
      </c>
      <c r="G15" s="39">
        <f t="shared" si="0"/>
        <v>28</v>
      </c>
      <c r="H15" s="89">
        <f t="shared" si="1"/>
        <v>14</v>
      </c>
      <c r="I15" s="27"/>
      <c r="J15" s="27"/>
      <c r="K15" s="47"/>
      <c r="L15" s="30"/>
      <c r="M15" s="31"/>
    </row>
    <row r="16" spans="1:14" x14ac:dyDescent="0.2">
      <c r="A16" s="48" t="s">
        <v>196</v>
      </c>
      <c r="B16" s="43" t="s">
        <v>166</v>
      </c>
      <c r="C16" s="14">
        <v>78.71853546910755</v>
      </c>
      <c r="D16" s="81">
        <v>15</v>
      </c>
      <c r="E16" s="14">
        <v>77.609121281464539</v>
      </c>
      <c r="F16" s="86">
        <v>15</v>
      </c>
      <c r="G16" s="39">
        <f t="shared" si="0"/>
        <v>30</v>
      </c>
      <c r="H16" s="89">
        <f t="shared" si="1"/>
        <v>15</v>
      </c>
      <c r="I16" s="27"/>
      <c r="J16" s="27"/>
      <c r="K16" s="47"/>
      <c r="L16" s="30"/>
      <c r="M16" s="31"/>
    </row>
    <row r="17" spans="1:14" x14ac:dyDescent="0.2">
      <c r="A17" s="48" t="s">
        <v>196</v>
      </c>
      <c r="B17" s="43" t="s">
        <v>167</v>
      </c>
      <c r="C17" s="14">
        <v>78.48970251716247</v>
      </c>
      <c r="D17" s="81">
        <v>17</v>
      </c>
      <c r="E17" s="14">
        <v>77.26082151029749</v>
      </c>
      <c r="F17" s="86">
        <v>16</v>
      </c>
      <c r="G17" s="39">
        <f t="shared" si="0"/>
        <v>33</v>
      </c>
      <c r="H17" s="89">
        <f t="shared" si="1"/>
        <v>16</v>
      </c>
      <c r="I17" s="27"/>
      <c r="J17" s="27"/>
      <c r="K17" s="47"/>
      <c r="L17" s="30"/>
      <c r="M17" s="31"/>
      <c r="N17" s="22"/>
    </row>
    <row r="18" spans="1:14" x14ac:dyDescent="0.2">
      <c r="A18" s="48" t="s">
        <v>196</v>
      </c>
      <c r="B18" s="43" t="s">
        <v>168</v>
      </c>
      <c r="C18" s="14">
        <v>78.574370709382151</v>
      </c>
      <c r="D18" s="81">
        <v>16</v>
      </c>
      <c r="E18" s="14">
        <v>77.194622425629291</v>
      </c>
      <c r="F18" s="86">
        <v>17</v>
      </c>
      <c r="G18" s="39">
        <f t="shared" si="0"/>
        <v>33</v>
      </c>
      <c r="H18" s="89">
        <v>17</v>
      </c>
      <c r="I18" s="27"/>
      <c r="J18" s="27"/>
      <c r="K18" s="47"/>
      <c r="L18" s="30"/>
      <c r="M18" s="31"/>
    </row>
    <row r="19" spans="1:14" s="31" customFormat="1" x14ac:dyDescent="0.2">
      <c r="A19" s="48" t="s">
        <v>196</v>
      </c>
      <c r="B19" s="43" t="s">
        <v>169</v>
      </c>
      <c r="C19" s="14">
        <v>77.387871853546912</v>
      </c>
      <c r="D19" s="81">
        <v>19</v>
      </c>
      <c r="E19" s="14">
        <v>77.180723112128135</v>
      </c>
      <c r="F19" s="86">
        <v>18</v>
      </c>
      <c r="G19" s="39">
        <f t="shared" si="0"/>
        <v>37</v>
      </c>
      <c r="H19" s="89">
        <f>RANK(G19,$G$2:$G$45,-1)</f>
        <v>18</v>
      </c>
      <c r="I19" s="27"/>
      <c r="J19" s="27"/>
      <c r="K19" s="47"/>
      <c r="L19" s="30"/>
    </row>
    <row r="20" spans="1:14" x14ac:dyDescent="0.2">
      <c r="A20" s="48" t="s">
        <v>196</v>
      </c>
      <c r="B20" s="43" t="s">
        <v>170</v>
      </c>
      <c r="C20" s="14">
        <v>77.574370709382151</v>
      </c>
      <c r="D20" s="81">
        <v>18</v>
      </c>
      <c r="E20" s="14">
        <v>76.722622425629297</v>
      </c>
      <c r="F20" s="86">
        <v>19</v>
      </c>
      <c r="G20" s="39">
        <f t="shared" si="0"/>
        <v>37</v>
      </c>
      <c r="H20" s="89">
        <v>19</v>
      </c>
      <c r="I20" s="27"/>
      <c r="J20" s="27"/>
      <c r="K20" s="47"/>
      <c r="L20" s="30"/>
      <c r="M20" s="31"/>
    </row>
    <row r="21" spans="1:14" x14ac:dyDescent="0.2">
      <c r="A21" s="48" t="s">
        <v>196</v>
      </c>
      <c r="B21" s="43" t="s">
        <v>171</v>
      </c>
      <c r="C21" s="14">
        <v>77.201372997711687</v>
      </c>
      <c r="D21" s="81">
        <v>20</v>
      </c>
      <c r="E21" s="14">
        <v>76.515823798627011</v>
      </c>
      <c r="F21" s="86">
        <v>20</v>
      </c>
      <c r="G21" s="39">
        <f t="shared" si="0"/>
        <v>40</v>
      </c>
      <c r="H21" s="89">
        <f t="shared" ref="H21:H26" si="2">RANK(G21,$G$2:$G$45,-1)</f>
        <v>20</v>
      </c>
      <c r="I21" s="27"/>
      <c r="J21" s="27"/>
      <c r="K21" s="47"/>
      <c r="L21" s="30"/>
      <c r="M21" s="31"/>
    </row>
    <row r="22" spans="1:14" x14ac:dyDescent="0.2">
      <c r="A22" s="48" t="s">
        <v>196</v>
      </c>
      <c r="B22" s="43" t="s">
        <v>172</v>
      </c>
      <c r="C22" s="14">
        <v>76.472540045766593</v>
      </c>
      <c r="D22" s="81">
        <v>22</v>
      </c>
      <c r="E22" s="14">
        <v>76.281524027459966</v>
      </c>
      <c r="F22" s="86">
        <v>21</v>
      </c>
      <c r="G22" s="39">
        <f t="shared" si="0"/>
        <v>43</v>
      </c>
      <c r="H22" s="89">
        <f t="shared" si="2"/>
        <v>21</v>
      </c>
      <c r="I22" s="27"/>
      <c r="J22" s="27"/>
      <c r="K22" s="47"/>
      <c r="L22" s="30"/>
      <c r="M22" s="31"/>
    </row>
    <row r="23" spans="1:14" x14ac:dyDescent="0.2">
      <c r="A23" s="48" t="s">
        <v>196</v>
      </c>
      <c r="B23" s="43" t="s">
        <v>173</v>
      </c>
      <c r="C23" s="14">
        <v>76.472540045766593</v>
      </c>
      <c r="D23" s="81">
        <v>22</v>
      </c>
      <c r="E23" s="14">
        <v>76.27352402745997</v>
      </c>
      <c r="F23" s="86">
        <v>22</v>
      </c>
      <c r="G23" s="39">
        <f t="shared" si="0"/>
        <v>44</v>
      </c>
      <c r="H23" s="89">
        <f t="shared" si="2"/>
        <v>22</v>
      </c>
      <c r="I23" s="27"/>
      <c r="J23" s="27"/>
      <c r="K23" s="47"/>
      <c r="L23" s="30"/>
      <c r="M23" s="31"/>
    </row>
    <row r="24" spans="1:14" x14ac:dyDescent="0.2">
      <c r="A24" s="48" t="s">
        <v>196</v>
      </c>
      <c r="B24" s="43" t="s">
        <v>175</v>
      </c>
      <c r="C24" s="14">
        <v>77.116704805491992</v>
      </c>
      <c r="D24" s="81">
        <v>21</v>
      </c>
      <c r="E24" s="14">
        <v>75.838022883295196</v>
      </c>
      <c r="F24" s="86">
        <v>24</v>
      </c>
      <c r="G24" s="39">
        <f t="shared" si="0"/>
        <v>45</v>
      </c>
      <c r="H24" s="89">
        <f t="shared" si="2"/>
        <v>23</v>
      </c>
      <c r="I24" s="27"/>
      <c r="J24" s="27"/>
      <c r="K24" s="47"/>
      <c r="L24" s="30"/>
      <c r="M24" s="31"/>
    </row>
    <row r="25" spans="1:14" x14ac:dyDescent="0.2">
      <c r="A25" s="48" t="s">
        <v>196</v>
      </c>
      <c r="B25" s="43" t="s">
        <v>174</v>
      </c>
      <c r="C25" s="14">
        <v>76.430205949656767</v>
      </c>
      <c r="D25" s="81">
        <v>24</v>
      </c>
      <c r="E25" s="14">
        <v>76.179123569794072</v>
      </c>
      <c r="F25" s="86">
        <v>23</v>
      </c>
      <c r="G25" s="39">
        <f t="shared" si="0"/>
        <v>47</v>
      </c>
      <c r="H25" s="89">
        <f t="shared" si="2"/>
        <v>24</v>
      </c>
      <c r="I25" s="27"/>
      <c r="J25" s="27"/>
      <c r="K25" s="47"/>
      <c r="L25" s="30"/>
      <c r="M25" s="31"/>
    </row>
    <row r="26" spans="1:14" x14ac:dyDescent="0.2">
      <c r="A26" s="48" t="s">
        <v>196</v>
      </c>
      <c r="B26" s="33" t="s">
        <v>176</v>
      </c>
      <c r="C26" s="29">
        <v>74.141876430205954</v>
      </c>
      <c r="D26" s="81">
        <v>27</v>
      </c>
      <c r="E26" s="29">
        <v>75.025125858123573</v>
      </c>
      <c r="F26" s="86">
        <v>25</v>
      </c>
      <c r="G26" s="39">
        <f t="shared" si="0"/>
        <v>52</v>
      </c>
      <c r="H26" s="89">
        <f t="shared" si="2"/>
        <v>25</v>
      </c>
      <c r="I26" s="27"/>
      <c r="J26" s="27"/>
      <c r="K26" s="30"/>
      <c r="L26" s="30"/>
      <c r="M26" s="31"/>
    </row>
    <row r="27" spans="1:14" x14ac:dyDescent="0.2">
      <c r="A27" s="48" t="s">
        <v>196</v>
      </c>
      <c r="B27" s="33" t="s">
        <v>177</v>
      </c>
      <c r="C27" s="29">
        <v>74.641876430205954</v>
      </c>
      <c r="D27" s="81">
        <v>26</v>
      </c>
      <c r="E27" s="29">
        <v>74.791125858123564</v>
      </c>
      <c r="F27" s="86">
        <v>26</v>
      </c>
      <c r="G27" s="39">
        <f t="shared" si="0"/>
        <v>52</v>
      </c>
      <c r="H27" s="89">
        <v>26</v>
      </c>
      <c r="I27" s="27"/>
      <c r="J27" s="27"/>
      <c r="K27" s="30"/>
      <c r="L27" s="30"/>
      <c r="M27" s="31"/>
    </row>
    <row r="28" spans="1:14" x14ac:dyDescent="0.2">
      <c r="A28" s="48" t="s">
        <v>196</v>
      </c>
      <c r="B28" s="33" t="s">
        <v>178</v>
      </c>
      <c r="C28" s="29">
        <v>76.243707093821527</v>
      </c>
      <c r="D28" s="81">
        <v>25</v>
      </c>
      <c r="E28" s="29">
        <v>74.746224256292919</v>
      </c>
      <c r="F28" s="86">
        <v>27</v>
      </c>
      <c r="G28" s="39">
        <f t="shared" si="0"/>
        <v>52</v>
      </c>
      <c r="H28" s="89">
        <v>27</v>
      </c>
      <c r="I28" s="27"/>
      <c r="J28" s="27"/>
      <c r="K28" s="30"/>
      <c r="L28" s="30"/>
      <c r="M28" s="31"/>
    </row>
    <row r="29" spans="1:14" x14ac:dyDescent="0.2">
      <c r="A29" s="48" t="s">
        <v>196</v>
      </c>
      <c r="B29" s="33" t="s">
        <v>179</v>
      </c>
      <c r="C29" s="29">
        <v>72.540045766590396</v>
      </c>
      <c r="D29" s="81">
        <v>28</v>
      </c>
      <c r="E29" s="29">
        <v>73.574027459954237</v>
      </c>
      <c r="F29" s="86">
        <v>28</v>
      </c>
      <c r="G29" s="39">
        <f t="shared" si="0"/>
        <v>56</v>
      </c>
      <c r="H29" s="89">
        <f>RANK(G29,$G$2:$G$45,-1)</f>
        <v>28</v>
      </c>
      <c r="I29" s="27"/>
      <c r="J29" s="27"/>
      <c r="K29" s="30"/>
      <c r="L29" s="30"/>
      <c r="M29" s="31"/>
    </row>
    <row r="30" spans="1:14" x14ac:dyDescent="0.2">
      <c r="A30" s="48" t="s">
        <v>196</v>
      </c>
      <c r="B30" s="43" t="s">
        <v>180</v>
      </c>
      <c r="C30" s="14">
        <v>70.251716247139584</v>
      </c>
      <c r="D30" s="81">
        <v>29</v>
      </c>
      <c r="E30" s="14">
        <v>72.541029748283762</v>
      </c>
      <c r="F30" s="86">
        <v>29</v>
      </c>
      <c r="G30" s="39">
        <f t="shared" si="0"/>
        <v>58</v>
      </c>
      <c r="H30" s="89">
        <f>RANK(G30,$G$2:$G$45,-1)</f>
        <v>29</v>
      </c>
      <c r="I30" s="27"/>
      <c r="J30" s="27"/>
      <c r="K30" s="30"/>
      <c r="L30" s="30"/>
      <c r="M30" s="31"/>
    </row>
    <row r="31" spans="1:14" x14ac:dyDescent="0.2">
      <c r="A31" s="48" t="s">
        <v>196</v>
      </c>
      <c r="B31" s="43" t="s">
        <v>181</v>
      </c>
      <c r="C31" s="14">
        <v>70.251716247139584</v>
      </c>
      <c r="D31" s="81">
        <v>29</v>
      </c>
      <c r="E31" s="14">
        <v>71.151029748283747</v>
      </c>
      <c r="F31" s="86">
        <v>30</v>
      </c>
      <c r="G31" s="39">
        <f t="shared" si="0"/>
        <v>59</v>
      </c>
      <c r="H31" s="89">
        <f>RANK(G31,$G$2:$G$45,-1)</f>
        <v>30</v>
      </c>
      <c r="I31" s="27"/>
      <c r="J31" s="27"/>
      <c r="K31" s="30"/>
      <c r="L31" s="30"/>
      <c r="M31" s="31"/>
    </row>
    <row r="32" spans="1:14" x14ac:dyDescent="0.2">
      <c r="A32" s="48" t="s">
        <v>196</v>
      </c>
      <c r="B32" s="43" t="s">
        <v>182</v>
      </c>
      <c r="C32" s="14">
        <v>69.794050343249424</v>
      </c>
      <c r="D32" s="81">
        <v>31</v>
      </c>
      <c r="E32" s="14">
        <v>70.801430205949657</v>
      </c>
      <c r="F32" s="86">
        <v>31</v>
      </c>
      <c r="G32" s="39">
        <f t="shared" si="0"/>
        <v>62</v>
      </c>
      <c r="H32" s="89">
        <f>RANK(G32,$G$2:$G$45,-1)</f>
        <v>31</v>
      </c>
      <c r="I32" s="27"/>
      <c r="J32" s="27"/>
      <c r="K32" s="30"/>
      <c r="L32" s="30"/>
      <c r="M32" s="31"/>
    </row>
    <row r="33" spans="1:13" x14ac:dyDescent="0.2">
      <c r="A33" s="48" t="s">
        <v>196</v>
      </c>
      <c r="B33" s="43" t="s">
        <v>183</v>
      </c>
      <c r="C33" s="14">
        <v>67.734553775743706</v>
      </c>
      <c r="D33" s="81">
        <v>33</v>
      </c>
      <c r="E33" s="14">
        <v>70.690732265446215</v>
      </c>
      <c r="F33" s="86">
        <v>32</v>
      </c>
      <c r="G33" s="39">
        <f t="shared" si="0"/>
        <v>65</v>
      </c>
      <c r="H33" s="89">
        <f>RANK(G33,$G$2:$G$45,-1)</f>
        <v>32</v>
      </c>
      <c r="I33" s="27"/>
      <c r="J33" s="27"/>
      <c r="K33" s="30"/>
      <c r="L33" s="30"/>
      <c r="M33" s="31"/>
    </row>
    <row r="34" spans="1:13" x14ac:dyDescent="0.2">
      <c r="A34" s="48" t="s">
        <v>196</v>
      </c>
      <c r="B34" s="43" t="s">
        <v>184</v>
      </c>
      <c r="C34" s="14">
        <v>68.234553775743706</v>
      </c>
      <c r="D34" s="81">
        <v>32</v>
      </c>
      <c r="E34" s="14">
        <v>70.602732265446221</v>
      </c>
      <c r="F34" s="86">
        <v>33</v>
      </c>
      <c r="G34" s="39">
        <f t="shared" si="0"/>
        <v>65</v>
      </c>
      <c r="H34" s="89">
        <v>33</v>
      </c>
      <c r="I34" s="27"/>
      <c r="J34" s="27"/>
      <c r="K34" s="30"/>
      <c r="L34" s="30"/>
      <c r="M34" s="31"/>
    </row>
    <row r="35" spans="1:13" x14ac:dyDescent="0.2">
      <c r="A35" s="48" t="s">
        <v>196</v>
      </c>
      <c r="B35" s="43" t="s">
        <v>185</v>
      </c>
      <c r="C35" s="14">
        <v>66.361556064073227</v>
      </c>
      <c r="D35" s="81">
        <v>36</v>
      </c>
      <c r="E35" s="14">
        <v>70.210933638443933</v>
      </c>
      <c r="F35" s="86">
        <v>34</v>
      </c>
      <c r="G35" s="39">
        <f t="shared" si="0"/>
        <v>70</v>
      </c>
      <c r="H35" s="89">
        <f>RANK(G35,$G$2:$G$45,-1)</f>
        <v>34</v>
      </c>
      <c r="I35" s="27"/>
      <c r="J35" s="27"/>
      <c r="K35" s="30"/>
      <c r="L35" s="30"/>
      <c r="M35" s="31"/>
    </row>
    <row r="36" spans="1:13" x14ac:dyDescent="0.2">
      <c r="A36" s="48" t="s">
        <v>196</v>
      </c>
      <c r="B36" s="43" t="s">
        <v>186</v>
      </c>
      <c r="C36" s="14">
        <v>66.590389016018321</v>
      </c>
      <c r="D36" s="81">
        <v>35</v>
      </c>
      <c r="E36" s="14">
        <v>70.154233409610995</v>
      </c>
      <c r="F36" s="86">
        <v>35</v>
      </c>
      <c r="G36" s="39">
        <f t="shared" si="0"/>
        <v>70</v>
      </c>
      <c r="H36" s="89">
        <v>35</v>
      </c>
      <c r="I36" s="27"/>
      <c r="J36" s="27"/>
      <c r="K36" s="30"/>
      <c r="L36" s="30"/>
      <c r="M36" s="31"/>
    </row>
    <row r="37" spans="1:13" x14ac:dyDescent="0.2">
      <c r="A37" s="48" t="s">
        <v>196</v>
      </c>
      <c r="B37" s="43" t="s">
        <v>187</v>
      </c>
      <c r="C37" s="14">
        <v>66.819221967963387</v>
      </c>
      <c r="D37" s="81">
        <v>34</v>
      </c>
      <c r="E37" s="14">
        <v>70.141533180778026</v>
      </c>
      <c r="F37" s="86">
        <v>36</v>
      </c>
      <c r="G37" s="39">
        <f t="shared" si="0"/>
        <v>70</v>
      </c>
      <c r="H37" s="89">
        <v>36</v>
      </c>
      <c r="I37" s="27"/>
      <c r="J37" s="27"/>
      <c r="K37" s="30"/>
      <c r="L37" s="30"/>
      <c r="M37" s="31"/>
    </row>
    <row r="38" spans="1:13" x14ac:dyDescent="0.2">
      <c r="A38" s="48" t="s">
        <v>196</v>
      </c>
      <c r="B38" s="43" t="s">
        <v>188</v>
      </c>
      <c r="C38" s="14">
        <v>65.903890160183067</v>
      </c>
      <c r="D38" s="81">
        <v>37</v>
      </c>
      <c r="E38" s="14">
        <v>69.65233409610984</v>
      </c>
      <c r="F38" s="86">
        <v>37</v>
      </c>
      <c r="G38" s="39">
        <f t="shared" si="0"/>
        <v>74</v>
      </c>
      <c r="H38" s="89">
        <f t="shared" ref="H38:H45" si="3">RANK(G38,$G$2:$G$45,-1)</f>
        <v>37</v>
      </c>
      <c r="I38" s="27"/>
      <c r="J38" s="27"/>
      <c r="K38" s="30"/>
      <c r="L38" s="30"/>
      <c r="M38" s="31"/>
    </row>
    <row r="39" spans="1:13" x14ac:dyDescent="0.2">
      <c r="A39" s="48" t="s">
        <v>196</v>
      </c>
      <c r="B39" s="43" t="s">
        <v>189</v>
      </c>
      <c r="C39" s="14">
        <v>65.446224256292908</v>
      </c>
      <c r="D39" s="81">
        <v>38</v>
      </c>
      <c r="E39" s="14">
        <v>69.56473455377575</v>
      </c>
      <c r="F39" s="86">
        <v>38</v>
      </c>
      <c r="G39" s="39">
        <f t="shared" si="0"/>
        <v>76</v>
      </c>
      <c r="H39" s="89">
        <f t="shared" si="3"/>
        <v>38</v>
      </c>
      <c r="I39" s="27"/>
      <c r="J39" s="27"/>
      <c r="K39" s="30"/>
      <c r="L39" s="30"/>
      <c r="M39" s="31"/>
    </row>
    <row r="40" spans="1:13" x14ac:dyDescent="0.2">
      <c r="A40" s="48" t="s">
        <v>196</v>
      </c>
      <c r="B40" s="43" t="s">
        <v>190</v>
      </c>
      <c r="C40" s="14">
        <v>64.302059496567509</v>
      </c>
      <c r="D40" s="81">
        <v>39</v>
      </c>
      <c r="E40" s="14">
        <v>68.631235697940497</v>
      </c>
      <c r="F40" s="86">
        <v>39</v>
      </c>
      <c r="G40" s="39">
        <f t="shared" si="0"/>
        <v>78</v>
      </c>
      <c r="H40" s="89">
        <f t="shared" si="3"/>
        <v>39</v>
      </c>
      <c r="I40" s="27"/>
      <c r="J40" s="27"/>
      <c r="K40" s="30"/>
      <c r="L40" s="30"/>
      <c r="M40" s="31"/>
    </row>
    <row r="41" spans="1:13" x14ac:dyDescent="0.2">
      <c r="A41" s="48" t="s">
        <v>196</v>
      </c>
      <c r="B41" s="43" t="s">
        <v>191</v>
      </c>
      <c r="C41" s="14">
        <v>64.073226544622429</v>
      </c>
      <c r="D41" s="81">
        <v>40</v>
      </c>
      <c r="E41" s="14">
        <v>68.520935926773447</v>
      </c>
      <c r="F41" s="86">
        <v>40</v>
      </c>
      <c r="G41" s="39">
        <f t="shared" si="0"/>
        <v>80</v>
      </c>
      <c r="H41" s="89">
        <f t="shared" si="3"/>
        <v>40</v>
      </c>
      <c r="I41" s="27"/>
      <c r="J41" s="27"/>
      <c r="K41" s="30"/>
      <c r="L41" s="30"/>
      <c r="M41" s="31"/>
    </row>
    <row r="42" spans="1:13" x14ac:dyDescent="0.2">
      <c r="A42" s="48" t="s">
        <v>196</v>
      </c>
      <c r="B42" s="43" t="s">
        <v>192</v>
      </c>
      <c r="C42" s="14">
        <v>62.700228832951957</v>
      </c>
      <c r="D42" s="81">
        <v>41</v>
      </c>
      <c r="E42" s="14">
        <v>67.538637299771167</v>
      </c>
      <c r="F42" s="86">
        <v>41</v>
      </c>
      <c r="G42" s="39">
        <f t="shared" si="0"/>
        <v>82</v>
      </c>
      <c r="H42" s="89">
        <f t="shared" si="3"/>
        <v>41</v>
      </c>
      <c r="I42" s="27"/>
      <c r="J42" s="27"/>
      <c r="K42" s="30"/>
      <c r="L42" s="30"/>
      <c r="M42" s="31"/>
    </row>
    <row r="43" spans="1:13" x14ac:dyDescent="0.2">
      <c r="A43" s="48" t="s">
        <v>196</v>
      </c>
      <c r="B43" s="43" t="s">
        <v>193</v>
      </c>
      <c r="C43" s="14">
        <v>61.827231121281464</v>
      </c>
      <c r="D43" s="81">
        <v>42</v>
      </c>
      <c r="E43" s="14">
        <v>67.533338672768878</v>
      </c>
      <c r="F43" s="86">
        <v>42</v>
      </c>
      <c r="G43" s="39">
        <f t="shared" si="0"/>
        <v>84</v>
      </c>
      <c r="H43" s="89">
        <f t="shared" si="3"/>
        <v>42</v>
      </c>
      <c r="I43" s="27"/>
      <c r="J43" s="27"/>
      <c r="K43" s="30"/>
      <c r="L43" s="30"/>
      <c r="M43" s="31"/>
    </row>
    <row r="44" spans="1:13" x14ac:dyDescent="0.2">
      <c r="A44" s="48" t="s">
        <v>196</v>
      </c>
      <c r="B44" s="43" t="s">
        <v>194</v>
      </c>
      <c r="C44" s="14">
        <v>60.911899313501152</v>
      </c>
      <c r="D44" s="81">
        <v>43</v>
      </c>
      <c r="E44" s="14">
        <v>66.497139588100694</v>
      </c>
      <c r="F44" s="86">
        <v>43</v>
      </c>
      <c r="G44" s="39">
        <f t="shared" si="0"/>
        <v>86</v>
      </c>
      <c r="H44" s="89">
        <f t="shared" si="3"/>
        <v>43</v>
      </c>
      <c r="I44" s="27"/>
      <c r="J44" s="27"/>
      <c r="K44" s="30"/>
      <c r="L44" s="30"/>
      <c r="M44" s="31"/>
    </row>
    <row r="45" spans="1:13" x14ac:dyDescent="0.2">
      <c r="A45" s="48" t="s">
        <v>196</v>
      </c>
      <c r="B45" s="43" t="s">
        <v>195</v>
      </c>
      <c r="C45" s="14">
        <v>58.581235697940514</v>
      </c>
      <c r="D45" s="81">
        <v>44</v>
      </c>
      <c r="E45" s="14">
        <v>65.3177414187643</v>
      </c>
      <c r="F45" s="86">
        <v>44</v>
      </c>
      <c r="G45" s="39">
        <f t="shared" si="0"/>
        <v>88</v>
      </c>
      <c r="H45" s="89">
        <f t="shared" si="3"/>
        <v>44</v>
      </c>
      <c r="I45" s="27"/>
      <c r="J45" s="27"/>
      <c r="K45" s="30"/>
      <c r="L45" s="30"/>
      <c r="M45" s="31"/>
    </row>
  </sheetData>
  <autoFilter ref="A1:L45" xr:uid="{00000000-0009-0000-0000-000007000000}">
    <sortState xmlns:xlrd2="http://schemas.microsoft.com/office/spreadsheetml/2017/richdata2" ref="A2:L45">
      <sortCondition ref="H1:H45"/>
    </sortState>
  </autoFilter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5"/>
  <sheetViews>
    <sheetView workbookViewId="0">
      <selection activeCell="E11" sqref="E11"/>
    </sheetView>
  </sheetViews>
  <sheetFormatPr defaultColWidth="9" defaultRowHeight="14.25" x14ac:dyDescent="0.2"/>
  <cols>
    <col min="1" max="1" width="16.875" customWidth="1"/>
    <col min="2" max="2" width="15.25" style="1" customWidth="1"/>
    <col min="3" max="3" width="11.75" customWidth="1"/>
    <col min="4" max="4" width="11" style="82" customWidth="1"/>
    <col min="5" max="5" width="10.875" customWidth="1"/>
    <col min="6" max="6" width="10.625" style="85" customWidth="1"/>
    <col min="8" max="8" width="9" style="88"/>
    <col min="9" max="9" width="0" hidden="1" customWidth="1"/>
    <col min="10" max="10" width="0" style="1" hidden="1" customWidth="1"/>
    <col min="11" max="11" width="26.5" hidden="1" customWidth="1"/>
    <col min="12" max="12" width="14.875" hidden="1" customWidth="1"/>
    <col min="13" max="14" width="0" hidden="1" customWidth="1"/>
  </cols>
  <sheetData>
    <row r="1" spans="1:14" ht="28.5" x14ac:dyDescent="0.2">
      <c r="A1" s="2" t="s">
        <v>0</v>
      </c>
      <c r="B1" s="2" t="s">
        <v>1</v>
      </c>
      <c r="C1" s="2" t="s">
        <v>2</v>
      </c>
      <c r="D1" s="80" t="s">
        <v>12</v>
      </c>
      <c r="E1" s="2" t="s">
        <v>4</v>
      </c>
      <c r="F1" s="83" t="s">
        <v>13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N1" s="26" t="s">
        <v>14</v>
      </c>
    </row>
    <row r="2" spans="1:14" x14ac:dyDescent="0.2">
      <c r="A2" s="23" t="s">
        <v>199</v>
      </c>
      <c r="B2" s="33" t="s">
        <v>200</v>
      </c>
      <c r="C2" s="29">
        <v>100.5</v>
      </c>
      <c r="D2" s="81">
        <v>1</v>
      </c>
      <c r="E2" s="29">
        <v>92.85</v>
      </c>
      <c r="F2" s="86">
        <v>1</v>
      </c>
      <c r="G2" s="4">
        <f t="shared" ref="G2:G45" si="0">D2+F2</f>
        <v>2</v>
      </c>
      <c r="H2" s="87">
        <f>RANK(G2,$G$2:$G$45,-1)</f>
        <v>1</v>
      </c>
      <c r="I2" s="4"/>
      <c r="J2" s="5"/>
      <c r="K2" s="6"/>
      <c r="L2" s="23"/>
      <c r="N2" s="22"/>
    </row>
    <row r="3" spans="1:14" x14ac:dyDescent="0.2">
      <c r="A3" s="23" t="s">
        <v>199</v>
      </c>
      <c r="B3" s="43" t="s">
        <v>201</v>
      </c>
      <c r="C3" s="14">
        <v>97.849397590361434</v>
      </c>
      <c r="D3" s="81">
        <v>2</v>
      </c>
      <c r="E3" s="29">
        <v>90.209638554216852</v>
      </c>
      <c r="F3" s="86">
        <v>2</v>
      </c>
      <c r="G3" s="4">
        <f t="shared" si="0"/>
        <v>4</v>
      </c>
      <c r="H3" s="87">
        <f>RANK(G3,$G$2:$G$45,-1)</f>
        <v>2</v>
      </c>
      <c r="I3" s="4"/>
      <c r="J3" s="5"/>
      <c r="K3" s="6"/>
      <c r="L3" s="23"/>
      <c r="N3" s="22"/>
    </row>
    <row r="4" spans="1:14" x14ac:dyDescent="0.2">
      <c r="A4" s="23" t="s">
        <v>199</v>
      </c>
      <c r="B4" s="43" t="s">
        <v>202</v>
      </c>
      <c r="C4" s="14">
        <v>94.9578313253012</v>
      </c>
      <c r="D4" s="81">
        <v>3</v>
      </c>
      <c r="E4" s="29">
        <v>87.574698795180723</v>
      </c>
      <c r="F4" s="86">
        <v>3</v>
      </c>
      <c r="G4" s="4">
        <f t="shared" si="0"/>
        <v>6</v>
      </c>
      <c r="H4" s="87">
        <f>RANK(G4,$G$2:$G$45,-1)</f>
        <v>3</v>
      </c>
      <c r="I4" s="4"/>
      <c r="J4" s="5"/>
      <c r="K4" s="6"/>
      <c r="L4" s="23"/>
      <c r="N4" s="22"/>
    </row>
    <row r="5" spans="1:14" x14ac:dyDescent="0.2">
      <c r="A5" s="23" t="s">
        <v>199</v>
      </c>
      <c r="B5" s="43" t="s">
        <v>203</v>
      </c>
      <c r="C5" s="14">
        <v>93.030120481927696</v>
      </c>
      <c r="D5" s="81">
        <v>5</v>
      </c>
      <c r="E5" s="29">
        <v>87.518072289156621</v>
      </c>
      <c r="F5" s="86">
        <v>4</v>
      </c>
      <c r="G5" s="4">
        <f t="shared" si="0"/>
        <v>9</v>
      </c>
      <c r="H5" s="87">
        <f>RANK(G5,$G$2:$G$45,-1)</f>
        <v>4</v>
      </c>
      <c r="I5" s="4"/>
      <c r="J5" s="5"/>
      <c r="K5" s="6"/>
      <c r="L5" s="3"/>
    </row>
    <row r="6" spans="1:14" s="31" customFormat="1" x14ac:dyDescent="0.2">
      <c r="A6" s="23" t="s">
        <v>198</v>
      </c>
      <c r="B6" s="43" t="s">
        <v>204</v>
      </c>
      <c r="C6" s="14">
        <v>94.475903614457806</v>
      </c>
      <c r="D6" s="81">
        <v>4</v>
      </c>
      <c r="E6" s="29">
        <v>87.335542168674678</v>
      </c>
      <c r="F6" s="86">
        <v>5</v>
      </c>
      <c r="G6" s="4">
        <f t="shared" si="0"/>
        <v>9</v>
      </c>
      <c r="H6" s="87">
        <v>5</v>
      </c>
      <c r="I6" s="36"/>
      <c r="J6" s="35"/>
      <c r="K6" s="49"/>
      <c r="L6" s="50"/>
      <c r="N6" s="32"/>
    </row>
    <row r="7" spans="1:14" x14ac:dyDescent="0.2">
      <c r="A7" s="23" t="s">
        <v>198</v>
      </c>
      <c r="B7" s="43" t="s">
        <v>205</v>
      </c>
      <c r="C7" s="14">
        <v>90.843373493975903</v>
      </c>
      <c r="D7" s="81">
        <v>6</v>
      </c>
      <c r="E7" s="29">
        <v>85.056024096385542</v>
      </c>
      <c r="F7" s="86">
        <v>6</v>
      </c>
      <c r="G7" s="4">
        <f t="shared" si="0"/>
        <v>12</v>
      </c>
      <c r="H7" s="87">
        <f>RANK(G7,$G$2:$G$45,-1)</f>
        <v>6</v>
      </c>
      <c r="I7" s="4"/>
      <c r="J7" s="5"/>
      <c r="K7" s="6"/>
      <c r="L7" s="3"/>
    </row>
    <row r="8" spans="1:14" x14ac:dyDescent="0.2">
      <c r="A8" s="23" t="s">
        <v>198</v>
      </c>
      <c r="B8" s="43" t="s">
        <v>206</v>
      </c>
      <c r="C8" s="14">
        <v>90.379518072289159</v>
      </c>
      <c r="D8" s="81">
        <v>7</v>
      </c>
      <c r="E8" s="29">
        <v>84.952710843373495</v>
      </c>
      <c r="F8" s="86">
        <v>7</v>
      </c>
      <c r="G8" s="4">
        <f t="shared" si="0"/>
        <v>14</v>
      </c>
      <c r="H8" s="87">
        <f>RANK(G8,$G$2:$G$45,-1)</f>
        <v>7</v>
      </c>
      <c r="I8" s="4"/>
      <c r="J8" s="5"/>
      <c r="K8" s="6"/>
      <c r="L8" s="3"/>
      <c r="N8" s="22"/>
    </row>
    <row r="9" spans="1:14" x14ac:dyDescent="0.2">
      <c r="A9" s="23" t="s">
        <v>198</v>
      </c>
      <c r="B9" s="43" t="s">
        <v>208</v>
      </c>
      <c r="C9" s="14">
        <v>89.415662650602385</v>
      </c>
      <c r="D9" s="81">
        <v>8</v>
      </c>
      <c r="E9" s="29">
        <v>84.249397590361426</v>
      </c>
      <c r="F9" s="86">
        <v>9</v>
      </c>
      <c r="G9" s="4">
        <f t="shared" si="0"/>
        <v>17</v>
      </c>
      <c r="H9" s="87">
        <f>RANK(G9,$G$2:$G$45,-1)</f>
        <v>8</v>
      </c>
      <c r="I9" s="4"/>
      <c r="J9" s="5"/>
      <c r="K9" s="6"/>
      <c r="L9" s="3"/>
    </row>
    <row r="10" spans="1:14" x14ac:dyDescent="0.2">
      <c r="A10" s="23" t="s">
        <v>198</v>
      </c>
      <c r="B10" s="43" t="s">
        <v>209</v>
      </c>
      <c r="C10" s="14">
        <v>88.93373493975902</v>
      </c>
      <c r="D10" s="81">
        <v>9</v>
      </c>
      <c r="E10" s="29">
        <v>84.235240963855404</v>
      </c>
      <c r="F10" s="86">
        <v>10</v>
      </c>
      <c r="G10" s="4">
        <f t="shared" si="0"/>
        <v>19</v>
      </c>
      <c r="H10" s="87">
        <f>RANK(G10,$G$2:$G$45,-1)</f>
        <v>9</v>
      </c>
      <c r="I10" s="4"/>
      <c r="J10" s="5"/>
      <c r="K10" s="6"/>
      <c r="L10" s="3"/>
      <c r="N10" s="22"/>
    </row>
    <row r="11" spans="1:14" x14ac:dyDescent="0.2">
      <c r="A11" s="23" t="s">
        <v>198</v>
      </c>
      <c r="B11" s="43" t="s">
        <v>207</v>
      </c>
      <c r="C11" s="14">
        <v>88.210843373493958</v>
      </c>
      <c r="D11" s="81">
        <v>12</v>
      </c>
      <c r="E11" s="29">
        <v>84.576506024096375</v>
      </c>
      <c r="F11" s="86">
        <v>8</v>
      </c>
      <c r="G11" s="4">
        <f t="shared" si="0"/>
        <v>20</v>
      </c>
      <c r="H11" s="87">
        <f>RANK(G11,$G$2:$G$45,-1)</f>
        <v>10</v>
      </c>
      <c r="I11" s="4"/>
      <c r="J11" s="5"/>
      <c r="K11" s="6"/>
      <c r="L11" s="3"/>
    </row>
    <row r="12" spans="1:14" x14ac:dyDescent="0.2">
      <c r="A12" s="23" t="s">
        <v>198</v>
      </c>
      <c r="B12" s="43" t="s">
        <v>210</v>
      </c>
      <c r="C12" s="14">
        <v>88.93373493975902</v>
      </c>
      <c r="D12" s="81">
        <v>9</v>
      </c>
      <c r="E12" s="29">
        <v>84.135240963855409</v>
      </c>
      <c r="F12" s="86">
        <v>11</v>
      </c>
      <c r="G12" s="4">
        <f t="shared" si="0"/>
        <v>20</v>
      </c>
      <c r="H12" s="87">
        <v>11</v>
      </c>
      <c r="I12" s="4"/>
      <c r="J12" s="5"/>
      <c r="K12" s="6"/>
      <c r="L12" s="3"/>
    </row>
    <row r="13" spans="1:14" x14ac:dyDescent="0.2">
      <c r="A13" s="23" t="s">
        <v>198</v>
      </c>
      <c r="B13" s="43" t="s">
        <v>212</v>
      </c>
      <c r="C13" s="14">
        <v>88.451807228915641</v>
      </c>
      <c r="D13" s="81">
        <v>11</v>
      </c>
      <c r="E13" s="29">
        <v>83.721084337349396</v>
      </c>
      <c r="F13" s="86">
        <v>13</v>
      </c>
      <c r="G13" s="4">
        <f t="shared" si="0"/>
        <v>24</v>
      </c>
      <c r="H13" s="87">
        <f>RANK(G13,$G$2:$G$45,-1)</f>
        <v>12</v>
      </c>
      <c r="I13" s="4"/>
      <c r="J13" s="5"/>
      <c r="K13" s="6"/>
      <c r="L13" s="3"/>
      <c r="N13" s="22"/>
    </row>
    <row r="14" spans="1:14" x14ac:dyDescent="0.2">
      <c r="A14" s="23" t="s">
        <v>198</v>
      </c>
      <c r="B14" s="43" t="s">
        <v>211</v>
      </c>
      <c r="C14" s="14">
        <v>86.283132530120483</v>
      </c>
      <c r="D14" s="81">
        <v>15</v>
      </c>
      <c r="E14" s="29">
        <v>83.794879518072278</v>
      </c>
      <c r="F14" s="86">
        <v>12</v>
      </c>
      <c r="G14" s="4">
        <f t="shared" si="0"/>
        <v>27</v>
      </c>
      <c r="H14" s="87">
        <f>RANK(G14,$G$2:$G$45,-1)</f>
        <v>13</v>
      </c>
      <c r="I14" s="4"/>
      <c r="J14" s="5"/>
      <c r="K14" s="6"/>
      <c r="L14" s="3"/>
    </row>
    <row r="15" spans="1:14" x14ac:dyDescent="0.2">
      <c r="A15" s="23" t="s">
        <v>198</v>
      </c>
      <c r="B15" s="43" t="s">
        <v>213</v>
      </c>
      <c r="C15" s="14">
        <v>87.246987951807213</v>
      </c>
      <c r="D15" s="81">
        <v>13</v>
      </c>
      <c r="E15" s="29">
        <v>83.148192771084339</v>
      </c>
      <c r="F15" s="86">
        <v>14</v>
      </c>
      <c r="G15" s="4">
        <f t="shared" si="0"/>
        <v>27</v>
      </c>
      <c r="H15" s="87">
        <v>14</v>
      </c>
      <c r="I15" s="4"/>
      <c r="J15" s="5"/>
      <c r="K15" s="6"/>
      <c r="L15" s="3"/>
    </row>
    <row r="16" spans="1:14" x14ac:dyDescent="0.2">
      <c r="A16" s="23" t="s">
        <v>198</v>
      </c>
      <c r="B16" s="43" t="s">
        <v>214</v>
      </c>
      <c r="C16" s="14">
        <v>86.746987951807213</v>
      </c>
      <c r="D16" s="81">
        <v>14</v>
      </c>
      <c r="E16" s="29">
        <v>82.498192771084319</v>
      </c>
      <c r="F16" s="86">
        <v>15</v>
      </c>
      <c r="G16" s="4">
        <f t="shared" si="0"/>
        <v>29</v>
      </c>
      <c r="H16" s="87">
        <f t="shared" ref="H16:H22" si="1">RANK(G16,$G$2:$G$45,-1)</f>
        <v>15</v>
      </c>
      <c r="I16" s="4"/>
      <c r="J16" s="5"/>
      <c r="K16" s="6"/>
      <c r="L16" s="3"/>
    </row>
    <row r="17" spans="1:14" x14ac:dyDescent="0.2">
      <c r="A17" s="23" t="s">
        <v>198</v>
      </c>
      <c r="B17" s="43" t="s">
        <v>215</v>
      </c>
      <c r="C17" s="14">
        <v>84.355421686746979</v>
      </c>
      <c r="D17" s="81">
        <v>16</v>
      </c>
      <c r="E17" s="29">
        <v>81.363253012048176</v>
      </c>
      <c r="F17" s="86">
        <v>16</v>
      </c>
      <c r="G17" s="4">
        <f t="shared" si="0"/>
        <v>32</v>
      </c>
      <c r="H17" s="87">
        <f t="shared" si="1"/>
        <v>16</v>
      </c>
      <c r="I17" s="4"/>
      <c r="J17" s="5"/>
      <c r="K17" s="6"/>
      <c r="L17" s="3"/>
    </row>
    <row r="18" spans="1:14" x14ac:dyDescent="0.2">
      <c r="A18" s="23" t="s">
        <v>198</v>
      </c>
      <c r="B18" s="43" t="s">
        <v>216</v>
      </c>
      <c r="C18" s="14">
        <v>83.632530120481917</v>
      </c>
      <c r="D18" s="81">
        <v>17</v>
      </c>
      <c r="E18" s="29">
        <v>80.629518072289144</v>
      </c>
      <c r="F18" s="86">
        <v>17</v>
      </c>
      <c r="G18" s="4">
        <f t="shared" si="0"/>
        <v>34</v>
      </c>
      <c r="H18" s="87">
        <f t="shared" si="1"/>
        <v>17</v>
      </c>
      <c r="I18" s="4"/>
      <c r="J18" s="5"/>
      <c r="K18" s="6"/>
      <c r="L18" s="3"/>
      <c r="N18" s="22"/>
    </row>
    <row r="19" spans="1:14" x14ac:dyDescent="0.2">
      <c r="A19" s="23" t="s">
        <v>198</v>
      </c>
      <c r="B19" s="33" t="s">
        <v>217</v>
      </c>
      <c r="C19" s="29">
        <v>83.150602409638552</v>
      </c>
      <c r="D19" s="81">
        <v>18</v>
      </c>
      <c r="E19" s="29">
        <v>80.040361445783134</v>
      </c>
      <c r="F19" s="86">
        <v>18</v>
      </c>
      <c r="G19" s="4">
        <f t="shared" si="0"/>
        <v>36</v>
      </c>
      <c r="H19" s="87">
        <f t="shared" si="1"/>
        <v>18</v>
      </c>
      <c r="I19" s="4"/>
      <c r="J19" s="5"/>
      <c r="K19" s="6"/>
      <c r="L19" s="3"/>
    </row>
    <row r="20" spans="1:14" x14ac:dyDescent="0.2">
      <c r="A20" s="23" t="s">
        <v>198</v>
      </c>
      <c r="B20" s="43" t="s">
        <v>218</v>
      </c>
      <c r="C20" s="14">
        <v>82.650602409638552</v>
      </c>
      <c r="D20" s="81">
        <v>19</v>
      </c>
      <c r="E20" s="29">
        <v>79.94036144578314</v>
      </c>
      <c r="F20" s="86">
        <v>19</v>
      </c>
      <c r="G20" s="4">
        <f t="shared" si="0"/>
        <v>38</v>
      </c>
      <c r="H20" s="87">
        <f t="shared" si="1"/>
        <v>19</v>
      </c>
      <c r="I20" s="4"/>
      <c r="J20" s="5"/>
      <c r="K20" s="6"/>
      <c r="L20" s="3"/>
    </row>
    <row r="21" spans="1:14" s="31" customFormat="1" x14ac:dyDescent="0.2">
      <c r="A21" s="23" t="s">
        <v>198</v>
      </c>
      <c r="B21" s="43" t="s">
        <v>219</v>
      </c>
      <c r="C21" s="14">
        <v>82.168674698795172</v>
      </c>
      <c r="D21" s="81">
        <v>20</v>
      </c>
      <c r="E21" s="29">
        <v>79.751204819277106</v>
      </c>
      <c r="F21" s="86">
        <v>20</v>
      </c>
      <c r="G21" s="4">
        <f t="shared" si="0"/>
        <v>40</v>
      </c>
      <c r="H21" s="87">
        <f t="shared" si="1"/>
        <v>20</v>
      </c>
      <c r="I21" s="36"/>
      <c r="J21" s="35"/>
      <c r="K21" s="49"/>
      <c r="L21" s="37"/>
    </row>
    <row r="22" spans="1:14" x14ac:dyDescent="0.2">
      <c r="A22" s="23" t="s">
        <v>198</v>
      </c>
      <c r="B22" s="43" t="s">
        <v>220</v>
      </c>
      <c r="C22" s="14">
        <v>81.222891566265048</v>
      </c>
      <c r="D22" s="81">
        <v>24</v>
      </c>
      <c r="E22" s="29">
        <v>79.333734939759012</v>
      </c>
      <c r="F22" s="86">
        <v>21</v>
      </c>
      <c r="G22" s="4">
        <f t="shared" si="0"/>
        <v>45</v>
      </c>
      <c r="H22" s="87">
        <f t="shared" si="1"/>
        <v>21</v>
      </c>
      <c r="I22" s="4"/>
      <c r="J22" s="5"/>
      <c r="K22" s="6"/>
      <c r="L22" s="3"/>
    </row>
    <row r="23" spans="1:14" x14ac:dyDescent="0.2">
      <c r="A23" s="23" t="s">
        <v>198</v>
      </c>
      <c r="B23" s="43" t="s">
        <v>221</v>
      </c>
      <c r="C23" s="14">
        <v>81.463855421686731</v>
      </c>
      <c r="D23" s="81">
        <v>23</v>
      </c>
      <c r="E23" s="29">
        <v>79.228313253012047</v>
      </c>
      <c r="F23" s="86">
        <v>22</v>
      </c>
      <c r="G23" s="4">
        <f t="shared" si="0"/>
        <v>45</v>
      </c>
      <c r="H23" s="87">
        <v>22</v>
      </c>
      <c r="I23" s="4"/>
      <c r="J23" s="5"/>
      <c r="K23" s="3"/>
      <c r="L23" s="3"/>
    </row>
    <row r="24" spans="1:14" x14ac:dyDescent="0.2">
      <c r="A24" s="23" t="s">
        <v>198</v>
      </c>
      <c r="B24" s="43" t="s">
        <v>222</v>
      </c>
      <c r="C24" s="14">
        <v>81.502480510276399</v>
      </c>
      <c r="D24" s="81">
        <v>22</v>
      </c>
      <c r="E24" s="29">
        <v>79.101488306165848</v>
      </c>
      <c r="F24" s="86">
        <v>23</v>
      </c>
      <c r="G24" s="4">
        <f t="shared" si="0"/>
        <v>45</v>
      </c>
      <c r="H24" s="87">
        <v>23</v>
      </c>
      <c r="I24" s="4"/>
      <c r="J24" s="5"/>
      <c r="K24" s="3"/>
      <c r="L24" s="3"/>
    </row>
    <row r="25" spans="1:14" x14ac:dyDescent="0.2">
      <c r="A25" s="23" t="s">
        <v>198</v>
      </c>
      <c r="B25" s="43" t="s">
        <v>226</v>
      </c>
      <c r="C25" s="14">
        <v>81.686746987951793</v>
      </c>
      <c r="D25" s="81">
        <v>21</v>
      </c>
      <c r="E25" s="29">
        <v>78.362048192771084</v>
      </c>
      <c r="F25" s="86">
        <v>27</v>
      </c>
      <c r="G25" s="4">
        <f t="shared" si="0"/>
        <v>48</v>
      </c>
      <c r="H25" s="87">
        <f>RANK(G25,$G$2:$G$45,-1)</f>
        <v>24</v>
      </c>
      <c r="I25" s="3"/>
      <c r="J25" s="5"/>
      <c r="K25" s="3"/>
      <c r="L25" s="3"/>
    </row>
    <row r="26" spans="1:14" x14ac:dyDescent="0.2">
      <c r="A26" s="23" t="s">
        <v>198</v>
      </c>
      <c r="B26" s="43" t="s">
        <v>223</v>
      </c>
      <c r="C26" s="14">
        <v>80.963855421686731</v>
      </c>
      <c r="D26" s="81">
        <v>25</v>
      </c>
      <c r="E26" s="29">
        <v>79.02831325301203</v>
      </c>
      <c r="F26" s="86">
        <v>24</v>
      </c>
      <c r="G26" s="4">
        <f t="shared" si="0"/>
        <v>49</v>
      </c>
      <c r="H26" s="87">
        <f>RANK(G26,$G$2:$G$45,-1)</f>
        <v>25</v>
      </c>
      <c r="I26" s="4"/>
      <c r="J26" s="5"/>
      <c r="K26" s="3"/>
      <c r="L26" s="3"/>
    </row>
    <row r="27" spans="1:14" x14ac:dyDescent="0.2">
      <c r="A27" s="23" t="s">
        <v>198</v>
      </c>
      <c r="B27" s="43" t="s">
        <v>224</v>
      </c>
      <c r="C27" s="14">
        <v>80.740963855421683</v>
      </c>
      <c r="D27" s="81">
        <v>26</v>
      </c>
      <c r="E27" s="29">
        <v>78.794578313253012</v>
      </c>
      <c r="F27" s="86">
        <v>25</v>
      </c>
      <c r="G27" s="4">
        <f t="shared" si="0"/>
        <v>51</v>
      </c>
      <c r="H27" s="87">
        <f>RANK(G27,$G$2:$G$45,-1)</f>
        <v>26</v>
      </c>
      <c r="I27" s="3"/>
      <c r="J27" s="5"/>
      <c r="K27" s="3"/>
      <c r="L27" s="3"/>
    </row>
    <row r="28" spans="1:14" x14ac:dyDescent="0.2">
      <c r="A28" s="23" t="s">
        <v>198</v>
      </c>
      <c r="B28" s="43" t="s">
        <v>225</v>
      </c>
      <c r="C28" s="14">
        <v>79.295180722891558</v>
      </c>
      <c r="D28" s="81">
        <v>27</v>
      </c>
      <c r="E28" s="29">
        <v>78.477108433734927</v>
      </c>
      <c r="F28" s="86">
        <v>26</v>
      </c>
      <c r="G28" s="4">
        <f t="shared" si="0"/>
        <v>53</v>
      </c>
      <c r="H28" s="87">
        <f>RANK(G28,$G$2:$G$45,-1)</f>
        <v>27</v>
      </c>
      <c r="I28" s="3"/>
      <c r="J28" s="5"/>
      <c r="K28" s="3"/>
      <c r="L28" s="3"/>
    </row>
    <row r="29" spans="1:14" x14ac:dyDescent="0.2">
      <c r="A29" s="23" t="s">
        <v>198</v>
      </c>
      <c r="B29" s="43" t="s">
        <v>227</v>
      </c>
      <c r="C29" s="14">
        <v>79.036144578313241</v>
      </c>
      <c r="D29" s="81">
        <v>29</v>
      </c>
      <c r="E29" s="29">
        <v>77.871686746987947</v>
      </c>
      <c r="F29" s="86">
        <v>28</v>
      </c>
      <c r="G29" s="4">
        <f t="shared" si="0"/>
        <v>57</v>
      </c>
      <c r="H29" s="87">
        <f>RANK(G29,$G$2:$G$45,-1)</f>
        <v>28</v>
      </c>
      <c r="I29" s="3"/>
      <c r="J29" s="5"/>
      <c r="K29" s="3"/>
      <c r="L29" s="3"/>
    </row>
    <row r="30" spans="1:14" x14ac:dyDescent="0.2">
      <c r="A30" s="23" t="s">
        <v>198</v>
      </c>
      <c r="B30" s="43" t="s">
        <v>228</v>
      </c>
      <c r="C30" s="14">
        <v>79.277108433734924</v>
      </c>
      <c r="D30" s="81">
        <v>28</v>
      </c>
      <c r="E30" s="29">
        <v>77.816265060240966</v>
      </c>
      <c r="F30" s="86">
        <v>29</v>
      </c>
      <c r="G30" s="4">
        <f t="shared" si="0"/>
        <v>57</v>
      </c>
      <c r="H30" s="87">
        <v>29</v>
      </c>
      <c r="I30" s="3"/>
      <c r="J30" s="5"/>
      <c r="K30" s="3"/>
      <c r="L30" s="3"/>
    </row>
    <row r="31" spans="1:14" x14ac:dyDescent="0.2">
      <c r="A31" s="23" t="s">
        <v>198</v>
      </c>
      <c r="B31" s="43" t="s">
        <v>229</v>
      </c>
      <c r="C31" s="14">
        <v>78.695133475076773</v>
      </c>
      <c r="D31" s="81">
        <v>30</v>
      </c>
      <c r="E31" s="29">
        <v>77.667080085046067</v>
      </c>
      <c r="F31" s="86">
        <v>30</v>
      </c>
      <c r="G31" s="4">
        <f t="shared" si="0"/>
        <v>60</v>
      </c>
      <c r="H31" s="87">
        <f t="shared" ref="H31:H39" si="2">RANK(G31,$G$2:$G$45,-1)</f>
        <v>30</v>
      </c>
      <c r="I31" s="3"/>
      <c r="J31" s="5"/>
      <c r="K31" s="3"/>
      <c r="L31" s="3"/>
    </row>
    <row r="32" spans="1:14" x14ac:dyDescent="0.2">
      <c r="A32" s="23" t="s">
        <v>198</v>
      </c>
      <c r="B32" s="43" t="s">
        <v>230</v>
      </c>
      <c r="C32" s="14">
        <v>78.554216867469862</v>
      </c>
      <c r="D32" s="81">
        <v>31</v>
      </c>
      <c r="E32" s="29">
        <v>77.632530120481917</v>
      </c>
      <c r="F32" s="86">
        <v>31</v>
      </c>
      <c r="G32" s="4">
        <f t="shared" si="0"/>
        <v>62</v>
      </c>
      <c r="H32" s="87">
        <f t="shared" si="2"/>
        <v>31</v>
      </c>
      <c r="I32" s="3"/>
      <c r="J32" s="5"/>
      <c r="K32" s="3"/>
      <c r="L32" s="3"/>
    </row>
    <row r="33" spans="1:12" x14ac:dyDescent="0.2">
      <c r="A33" s="23" t="s">
        <v>198</v>
      </c>
      <c r="B33" s="43" t="s">
        <v>232</v>
      </c>
      <c r="C33" s="14">
        <v>78.554216867469862</v>
      </c>
      <c r="D33" s="81">
        <v>31</v>
      </c>
      <c r="E33" s="29">
        <v>76.882530120481917</v>
      </c>
      <c r="F33" s="86">
        <v>33</v>
      </c>
      <c r="G33" s="4">
        <f t="shared" si="0"/>
        <v>64</v>
      </c>
      <c r="H33" s="87">
        <f t="shared" si="2"/>
        <v>32</v>
      </c>
      <c r="I33" s="3"/>
      <c r="J33" s="5"/>
      <c r="K33" s="3"/>
      <c r="L33" s="3"/>
    </row>
    <row r="34" spans="1:12" x14ac:dyDescent="0.2">
      <c r="A34" s="23" t="s">
        <v>198</v>
      </c>
      <c r="B34" s="43" t="s">
        <v>231</v>
      </c>
      <c r="C34" s="14">
        <v>78.331325301204814</v>
      </c>
      <c r="D34" s="81">
        <v>33</v>
      </c>
      <c r="E34" s="29">
        <v>77.148795180722885</v>
      </c>
      <c r="F34" s="86">
        <v>32</v>
      </c>
      <c r="G34" s="4">
        <f t="shared" si="0"/>
        <v>65</v>
      </c>
      <c r="H34" s="87">
        <f t="shared" si="2"/>
        <v>33</v>
      </c>
      <c r="I34" s="3"/>
      <c r="J34" s="5"/>
      <c r="K34" s="3"/>
      <c r="L34" s="3"/>
    </row>
    <row r="35" spans="1:12" x14ac:dyDescent="0.2">
      <c r="A35" s="23" t="s">
        <v>198</v>
      </c>
      <c r="B35" s="43" t="s">
        <v>233</v>
      </c>
      <c r="C35" s="14">
        <v>76.885542168674689</v>
      </c>
      <c r="D35" s="81">
        <v>34</v>
      </c>
      <c r="E35" s="29">
        <v>76.231325301204819</v>
      </c>
      <c r="F35" s="86">
        <v>34</v>
      </c>
      <c r="G35" s="4">
        <f t="shared" si="0"/>
        <v>68</v>
      </c>
      <c r="H35" s="87">
        <f t="shared" si="2"/>
        <v>34</v>
      </c>
      <c r="I35" s="3"/>
      <c r="J35" s="5"/>
      <c r="K35" s="3"/>
      <c r="L35" s="3"/>
    </row>
    <row r="36" spans="1:12" x14ac:dyDescent="0.2">
      <c r="A36" s="23" t="s">
        <v>198</v>
      </c>
      <c r="B36" s="43" t="s">
        <v>234</v>
      </c>
      <c r="C36" s="14">
        <v>75.439759036144565</v>
      </c>
      <c r="D36" s="81">
        <v>35</v>
      </c>
      <c r="E36" s="29">
        <v>75.963855421686745</v>
      </c>
      <c r="F36" s="86">
        <v>35</v>
      </c>
      <c r="G36" s="4">
        <f t="shared" si="0"/>
        <v>70</v>
      </c>
      <c r="H36" s="87">
        <f t="shared" si="2"/>
        <v>35</v>
      </c>
      <c r="I36" s="3"/>
      <c r="J36" s="5"/>
      <c r="K36" s="3"/>
      <c r="L36" s="3"/>
    </row>
    <row r="37" spans="1:12" x14ac:dyDescent="0.2">
      <c r="A37" s="23" t="s">
        <v>198</v>
      </c>
      <c r="B37" s="43" t="s">
        <v>235</v>
      </c>
      <c r="C37" s="14">
        <v>74.698795180722882</v>
      </c>
      <c r="D37" s="81">
        <v>36</v>
      </c>
      <c r="E37" s="29">
        <v>75.119277108433721</v>
      </c>
      <c r="F37" s="86">
        <v>36</v>
      </c>
      <c r="G37" s="4">
        <f t="shared" si="0"/>
        <v>72</v>
      </c>
      <c r="H37" s="87">
        <f t="shared" si="2"/>
        <v>36</v>
      </c>
      <c r="I37" s="3"/>
      <c r="J37" s="5"/>
      <c r="K37" s="3"/>
      <c r="L37" s="3"/>
    </row>
    <row r="38" spans="1:12" x14ac:dyDescent="0.2">
      <c r="A38" s="23" t="s">
        <v>198</v>
      </c>
      <c r="B38" s="43" t="s">
        <v>236</v>
      </c>
      <c r="C38" s="14">
        <v>71.102409638554221</v>
      </c>
      <c r="D38" s="81">
        <v>37</v>
      </c>
      <c r="E38" s="29">
        <v>73.01144578313253</v>
      </c>
      <c r="F38" s="86">
        <v>37</v>
      </c>
      <c r="G38" s="4">
        <f t="shared" si="0"/>
        <v>74</v>
      </c>
      <c r="H38" s="87">
        <f t="shared" si="2"/>
        <v>37</v>
      </c>
      <c r="I38" s="3"/>
      <c r="J38" s="5"/>
      <c r="K38" s="3"/>
      <c r="L38" s="3"/>
    </row>
    <row r="39" spans="1:12" x14ac:dyDescent="0.2">
      <c r="A39" s="23" t="s">
        <v>198</v>
      </c>
      <c r="B39" s="43" t="s">
        <v>237</v>
      </c>
      <c r="C39" s="14">
        <v>70.120481927710841</v>
      </c>
      <c r="D39" s="81">
        <v>39</v>
      </c>
      <c r="E39" s="29">
        <v>72.522289156626499</v>
      </c>
      <c r="F39" s="86">
        <v>38</v>
      </c>
      <c r="G39" s="4">
        <f t="shared" si="0"/>
        <v>77</v>
      </c>
      <c r="H39" s="87">
        <f t="shared" si="2"/>
        <v>38</v>
      </c>
      <c r="I39" s="3"/>
      <c r="J39" s="5"/>
      <c r="K39" s="3"/>
      <c r="L39" s="3"/>
    </row>
    <row r="40" spans="1:12" x14ac:dyDescent="0.2">
      <c r="A40" s="23" t="s">
        <v>198</v>
      </c>
      <c r="B40" s="43" t="s">
        <v>238</v>
      </c>
      <c r="C40" s="14">
        <v>70.861445783132524</v>
      </c>
      <c r="D40" s="81">
        <v>38</v>
      </c>
      <c r="E40" s="29">
        <v>71.466867469879503</v>
      </c>
      <c r="F40" s="86">
        <v>39</v>
      </c>
      <c r="G40" s="4">
        <f t="shared" si="0"/>
        <v>77</v>
      </c>
      <c r="H40" s="87">
        <v>39</v>
      </c>
      <c r="I40" s="3"/>
      <c r="J40" s="5"/>
      <c r="K40" s="3"/>
      <c r="L40" s="3"/>
    </row>
    <row r="41" spans="1:12" x14ac:dyDescent="0.2">
      <c r="A41" s="23" t="s">
        <v>198</v>
      </c>
      <c r="B41" s="43" t="s">
        <v>239</v>
      </c>
      <c r="C41" s="14">
        <v>66.98795180722891</v>
      </c>
      <c r="D41" s="81">
        <v>40</v>
      </c>
      <c r="E41" s="29">
        <v>70.542771084337346</v>
      </c>
      <c r="F41" s="86">
        <v>40</v>
      </c>
      <c r="G41" s="4">
        <f t="shared" si="0"/>
        <v>80</v>
      </c>
      <c r="H41" s="87">
        <f>RANK(G41,$G$2:$G$45,-1)</f>
        <v>40</v>
      </c>
      <c r="I41" s="3"/>
      <c r="J41" s="5"/>
      <c r="K41" s="3"/>
      <c r="L41" s="3"/>
    </row>
    <row r="42" spans="1:12" x14ac:dyDescent="0.2">
      <c r="A42" s="23" t="s">
        <v>198</v>
      </c>
      <c r="B42" s="43" t="s">
        <v>240</v>
      </c>
      <c r="C42" s="14">
        <v>65.5421686746988</v>
      </c>
      <c r="D42" s="81">
        <v>41</v>
      </c>
      <c r="E42" s="29">
        <v>69.525301204819272</v>
      </c>
      <c r="F42" s="86">
        <v>41</v>
      </c>
      <c r="G42" s="4">
        <f t="shared" si="0"/>
        <v>82</v>
      </c>
      <c r="H42" s="87">
        <f>RANK(G42,$G$2:$G$45,-1)</f>
        <v>41</v>
      </c>
      <c r="I42" s="3"/>
      <c r="J42" s="5"/>
      <c r="K42" s="3"/>
      <c r="L42" s="3"/>
    </row>
    <row r="43" spans="1:12" x14ac:dyDescent="0.2">
      <c r="A43" s="23" t="s">
        <v>198</v>
      </c>
      <c r="B43" s="43" t="s">
        <v>241</v>
      </c>
      <c r="C43" s="14">
        <v>63.150602409638545</v>
      </c>
      <c r="D43" s="81">
        <v>42</v>
      </c>
      <c r="E43" s="29">
        <v>67.690361445783125</v>
      </c>
      <c r="F43" s="86">
        <v>42</v>
      </c>
      <c r="G43" s="4">
        <f t="shared" si="0"/>
        <v>84</v>
      </c>
      <c r="H43" s="87">
        <f>RANK(G43,$G$2:$G$45,-1)</f>
        <v>42</v>
      </c>
      <c r="I43" s="3"/>
      <c r="J43" s="5"/>
      <c r="K43" s="3"/>
      <c r="L43" s="3"/>
    </row>
    <row r="44" spans="1:12" x14ac:dyDescent="0.2">
      <c r="A44" s="23" t="s">
        <v>198</v>
      </c>
      <c r="B44" s="43" t="s">
        <v>242</v>
      </c>
      <c r="C44" s="14">
        <v>61.44578313253011</v>
      </c>
      <c r="D44" s="81">
        <v>43</v>
      </c>
      <c r="E44" s="29">
        <v>66.967469879518063</v>
      </c>
      <c r="F44" s="86">
        <v>43</v>
      </c>
      <c r="G44" s="4">
        <f t="shared" si="0"/>
        <v>86</v>
      </c>
      <c r="H44" s="87">
        <f>RANK(G44,$G$2:$G$45,-1)</f>
        <v>43</v>
      </c>
      <c r="I44" s="3"/>
      <c r="J44" s="5"/>
      <c r="K44" s="3"/>
      <c r="L44" s="3"/>
    </row>
    <row r="45" spans="1:12" x14ac:dyDescent="0.2">
      <c r="A45" s="23" t="s">
        <v>198</v>
      </c>
      <c r="B45" s="43" t="s">
        <v>243</v>
      </c>
      <c r="C45" s="14">
        <v>61.44578313253011</v>
      </c>
      <c r="D45" s="81">
        <v>43</v>
      </c>
      <c r="E45" s="29">
        <v>66.917469879518052</v>
      </c>
      <c r="F45" s="86">
        <v>44</v>
      </c>
      <c r="G45" s="4">
        <f t="shared" si="0"/>
        <v>87</v>
      </c>
      <c r="H45" s="87">
        <f>RANK(G45,$G$2:$G$45,-1)</f>
        <v>44</v>
      </c>
      <c r="I45" s="3"/>
      <c r="J45" s="5"/>
      <c r="K45" s="3"/>
      <c r="L45" s="3"/>
    </row>
  </sheetData>
  <autoFilter ref="A1:L45" xr:uid="{00000000-0009-0000-0000-000008000000}">
    <sortState xmlns:xlrd2="http://schemas.microsoft.com/office/spreadsheetml/2017/richdata2" ref="A2:L45">
      <sortCondition ref="H1:H45"/>
    </sortState>
  </autoFilter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8C063-092D-4A98-B1F6-212DA6E47FE3}">
  <dimension ref="A1:N46"/>
  <sheetViews>
    <sheetView workbookViewId="0">
      <selection activeCell="E3" sqref="E3"/>
    </sheetView>
  </sheetViews>
  <sheetFormatPr defaultColWidth="9" defaultRowHeight="14.25" x14ac:dyDescent="0.2"/>
  <cols>
    <col min="1" max="1" width="16.875" customWidth="1"/>
    <col min="2" max="2" width="15.25" style="1" customWidth="1"/>
    <col min="3" max="3" width="11.75" customWidth="1"/>
    <col min="4" max="4" width="11" style="82" customWidth="1"/>
    <col min="5" max="5" width="10.875" customWidth="1"/>
    <col min="6" max="6" width="10.625" style="85" customWidth="1"/>
    <col min="8" max="8" width="9" style="88"/>
    <col min="9" max="9" width="0" hidden="1" customWidth="1"/>
    <col min="10" max="10" width="0" style="1" hidden="1" customWidth="1"/>
    <col min="11" max="11" width="26.5" hidden="1" customWidth="1"/>
    <col min="12" max="12" width="14.875" hidden="1" customWidth="1"/>
    <col min="13" max="14" width="0" hidden="1" customWidth="1"/>
  </cols>
  <sheetData>
    <row r="1" spans="1:14" ht="28.5" x14ac:dyDescent="0.2">
      <c r="A1" s="2" t="s">
        <v>0</v>
      </c>
      <c r="B1" s="2" t="s">
        <v>1</v>
      </c>
      <c r="C1" s="2" t="s">
        <v>2</v>
      </c>
      <c r="D1" s="80" t="s">
        <v>12</v>
      </c>
      <c r="E1" s="2" t="s">
        <v>4</v>
      </c>
      <c r="F1" s="83" t="s">
        <v>13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N1" s="26" t="s">
        <v>14</v>
      </c>
    </row>
    <row r="2" spans="1:14" x14ac:dyDescent="0.2">
      <c r="A2" s="23" t="s">
        <v>290</v>
      </c>
      <c r="B2" s="51" t="s">
        <v>244</v>
      </c>
      <c r="C2" s="14">
        <v>100.5</v>
      </c>
      <c r="D2" s="81">
        <v>1</v>
      </c>
      <c r="E2" s="5">
        <v>96.858000000000004</v>
      </c>
      <c r="F2" s="84">
        <v>1</v>
      </c>
      <c r="G2" s="4">
        <f t="shared" ref="G2:G46" si="0">D2+F2</f>
        <v>2</v>
      </c>
      <c r="H2" s="87">
        <f>RANK(G2,$G$2:$G$46,-1)</f>
        <v>1</v>
      </c>
      <c r="I2" s="4"/>
      <c r="J2" s="5"/>
      <c r="K2" s="6"/>
      <c r="L2" s="23"/>
      <c r="N2" s="22"/>
    </row>
    <row r="3" spans="1:14" x14ac:dyDescent="0.2">
      <c r="A3" s="23" t="s">
        <v>290</v>
      </c>
      <c r="B3" s="51" t="s">
        <v>245</v>
      </c>
      <c r="C3" s="14">
        <v>99.987684729064057</v>
      </c>
      <c r="D3" s="81">
        <v>2</v>
      </c>
      <c r="E3" s="5">
        <v>90.806610837438441</v>
      </c>
      <c r="F3" s="84">
        <v>2</v>
      </c>
      <c r="G3" s="4">
        <f t="shared" si="0"/>
        <v>4</v>
      </c>
      <c r="H3" s="87">
        <f>RANK(G3,$G$2:$G$46,-1)</f>
        <v>2</v>
      </c>
      <c r="I3" s="4"/>
      <c r="J3" s="5"/>
      <c r="K3" s="6"/>
      <c r="L3" s="23"/>
      <c r="N3" s="22"/>
    </row>
    <row r="4" spans="1:14" x14ac:dyDescent="0.2">
      <c r="A4" s="23" t="s">
        <v>290</v>
      </c>
      <c r="B4" s="51" t="s">
        <v>246</v>
      </c>
      <c r="C4" s="14">
        <v>98.982758620689665</v>
      </c>
      <c r="D4" s="81">
        <v>3</v>
      </c>
      <c r="E4" s="5">
        <v>89.75565517241381</v>
      </c>
      <c r="F4" s="84">
        <v>3</v>
      </c>
      <c r="G4" s="4">
        <f t="shared" si="0"/>
        <v>6</v>
      </c>
      <c r="H4" s="87">
        <f>RANK(G4,$G$2:$G$46,-1)</f>
        <v>3</v>
      </c>
      <c r="I4" s="4"/>
      <c r="J4" s="5"/>
      <c r="K4" s="6"/>
      <c r="L4" s="23"/>
      <c r="N4" s="22"/>
    </row>
    <row r="5" spans="1:14" x14ac:dyDescent="0.2">
      <c r="A5" s="23" t="s">
        <v>290</v>
      </c>
      <c r="B5" s="51" t="s">
        <v>247</v>
      </c>
      <c r="C5" s="14">
        <v>94.960591133004939</v>
      </c>
      <c r="D5" s="81">
        <v>6</v>
      </c>
      <c r="E5" s="5">
        <v>88.840354679802957</v>
      </c>
      <c r="F5" s="84">
        <v>4</v>
      </c>
      <c r="G5" s="4">
        <f t="shared" si="0"/>
        <v>10</v>
      </c>
      <c r="H5" s="87">
        <f>RANK(G5,$G$2:$G$46,-1)</f>
        <v>4</v>
      </c>
      <c r="I5" s="4"/>
      <c r="J5" s="5"/>
      <c r="K5" s="6"/>
      <c r="L5" s="3"/>
    </row>
    <row r="6" spans="1:14" s="31" customFormat="1" x14ac:dyDescent="0.2">
      <c r="A6" s="23" t="s">
        <v>290</v>
      </c>
      <c r="B6" s="51" t="s">
        <v>249</v>
      </c>
      <c r="C6" s="14">
        <v>96.216748768472911</v>
      </c>
      <c r="D6" s="81">
        <v>4</v>
      </c>
      <c r="E6" s="5">
        <v>88.158049261083747</v>
      </c>
      <c r="F6" s="84">
        <v>6</v>
      </c>
      <c r="G6" s="4">
        <f t="shared" si="0"/>
        <v>10</v>
      </c>
      <c r="H6" s="87">
        <v>5</v>
      </c>
      <c r="I6" s="4"/>
      <c r="J6" s="5"/>
      <c r="K6" s="6"/>
      <c r="L6" s="3"/>
      <c r="N6" s="32"/>
    </row>
    <row r="7" spans="1:14" x14ac:dyDescent="0.2">
      <c r="A7" s="23" t="s">
        <v>290</v>
      </c>
      <c r="B7" s="51" t="s">
        <v>248</v>
      </c>
      <c r="C7" s="14">
        <v>94.211822660098534</v>
      </c>
      <c r="D7" s="81">
        <v>7</v>
      </c>
      <c r="E7" s="35">
        <v>88.258093596059126</v>
      </c>
      <c r="F7" s="84">
        <v>5</v>
      </c>
      <c r="G7" s="4">
        <f t="shared" si="0"/>
        <v>12</v>
      </c>
      <c r="H7" s="87">
        <f>RANK(G7,$G$2:$G$46,-1)</f>
        <v>6</v>
      </c>
      <c r="I7" s="36"/>
      <c r="J7" s="35"/>
      <c r="K7" s="49"/>
      <c r="L7" s="50"/>
    </row>
    <row r="8" spans="1:14" x14ac:dyDescent="0.2">
      <c r="A8" s="23" t="s">
        <v>290</v>
      </c>
      <c r="B8" s="51" t="s">
        <v>250</v>
      </c>
      <c r="C8" s="14">
        <v>95.465517241379317</v>
      </c>
      <c r="D8" s="81">
        <v>5</v>
      </c>
      <c r="E8" s="5">
        <v>87.447310344827585</v>
      </c>
      <c r="F8" s="84">
        <v>7</v>
      </c>
      <c r="G8" s="4">
        <f t="shared" si="0"/>
        <v>12</v>
      </c>
      <c r="H8" s="87">
        <v>7</v>
      </c>
      <c r="I8" s="4"/>
      <c r="J8" s="5"/>
      <c r="K8" s="6"/>
      <c r="L8" s="3"/>
      <c r="N8" s="22"/>
    </row>
    <row r="9" spans="1:14" x14ac:dyDescent="0.2">
      <c r="A9" s="23" t="s">
        <v>290</v>
      </c>
      <c r="B9" s="51" t="s">
        <v>251</v>
      </c>
      <c r="C9" s="14">
        <v>94.209359605911345</v>
      </c>
      <c r="D9" s="81">
        <v>8</v>
      </c>
      <c r="E9" s="5">
        <v>87.043615763546811</v>
      </c>
      <c r="F9" s="84">
        <v>8</v>
      </c>
      <c r="G9" s="4">
        <f t="shared" si="0"/>
        <v>16</v>
      </c>
      <c r="H9" s="87">
        <f t="shared" ref="H9:H15" si="1">RANK(G9,$G$2:$G$46,-1)</f>
        <v>8</v>
      </c>
      <c r="I9" s="4"/>
      <c r="J9" s="5"/>
      <c r="K9" s="6"/>
      <c r="L9" s="3"/>
    </row>
    <row r="10" spans="1:14" x14ac:dyDescent="0.2">
      <c r="A10" s="23" t="s">
        <v>289</v>
      </c>
      <c r="B10" s="51" t="s">
        <v>253</v>
      </c>
      <c r="C10" s="14">
        <v>92.955665024630562</v>
      </c>
      <c r="D10" s="81">
        <v>9</v>
      </c>
      <c r="E10" s="5">
        <v>86.393399014778339</v>
      </c>
      <c r="F10" s="84">
        <v>10</v>
      </c>
      <c r="G10" s="4">
        <f t="shared" si="0"/>
        <v>19</v>
      </c>
      <c r="H10" s="87">
        <f t="shared" si="1"/>
        <v>9</v>
      </c>
      <c r="I10" s="4"/>
      <c r="J10" s="5"/>
      <c r="K10" s="6"/>
      <c r="L10" s="3"/>
      <c r="N10" s="22"/>
    </row>
    <row r="11" spans="1:14" x14ac:dyDescent="0.2">
      <c r="A11" s="23" t="s">
        <v>289</v>
      </c>
      <c r="B11" s="52" t="s">
        <v>255</v>
      </c>
      <c r="C11" s="29">
        <v>92.199507389162576</v>
      </c>
      <c r="D11" s="81">
        <v>10</v>
      </c>
      <c r="E11" s="5">
        <v>84.857704433497545</v>
      </c>
      <c r="F11" s="84">
        <v>12</v>
      </c>
      <c r="G11" s="4">
        <f t="shared" si="0"/>
        <v>22</v>
      </c>
      <c r="H11" s="87">
        <f t="shared" si="1"/>
        <v>10</v>
      </c>
      <c r="I11" s="4"/>
      <c r="J11" s="5"/>
      <c r="K11" s="6"/>
      <c r="L11" s="3"/>
    </row>
    <row r="12" spans="1:14" x14ac:dyDescent="0.2">
      <c r="A12" s="23" t="s">
        <v>289</v>
      </c>
      <c r="B12" s="51" t="s">
        <v>252</v>
      </c>
      <c r="C12" s="14">
        <v>89.938423645320213</v>
      </c>
      <c r="D12" s="81">
        <v>14</v>
      </c>
      <c r="E12" s="5">
        <v>86.418054187192126</v>
      </c>
      <c r="F12" s="84">
        <v>9</v>
      </c>
      <c r="G12" s="4">
        <f t="shared" si="0"/>
        <v>23</v>
      </c>
      <c r="H12" s="87">
        <f t="shared" si="1"/>
        <v>11</v>
      </c>
      <c r="I12" s="4"/>
      <c r="J12" s="5"/>
      <c r="K12" s="6"/>
      <c r="L12" s="3"/>
    </row>
    <row r="13" spans="1:14" x14ac:dyDescent="0.2">
      <c r="A13" s="23" t="s">
        <v>289</v>
      </c>
      <c r="B13" s="52" t="s">
        <v>256</v>
      </c>
      <c r="C13" s="29">
        <v>90.440886699507402</v>
      </c>
      <c r="D13" s="81">
        <v>11</v>
      </c>
      <c r="E13" s="5">
        <v>84.764532019704447</v>
      </c>
      <c r="F13" s="84">
        <v>13</v>
      </c>
      <c r="G13" s="4">
        <f t="shared" si="0"/>
        <v>24</v>
      </c>
      <c r="H13" s="87">
        <f t="shared" si="1"/>
        <v>12</v>
      </c>
      <c r="I13" s="4"/>
      <c r="J13" s="5"/>
      <c r="K13" s="6"/>
      <c r="L13" s="3"/>
      <c r="N13" s="22"/>
    </row>
    <row r="14" spans="1:14" x14ac:dyDescent="0.2">
      <c r="A14" s="23" t="s">
        <v>289</v>
      </c>
      <c r="B14" s="52" t="s">
        <v>257</v>
      </c>
      <c r="C14" s="29">
        <v>90.440886699507402</v>
      </c>
      <c r="D14" s="81">
        <v>11</v>
      </c>
      <c r="E14" s="5">
        <v>84.586532019704435</v>
      </c>
      <c r="F14" s="84">
        <v>14</v>
      </c>
      <c r="G14" s="4">
        <f t="shared" si="0"/>
        <v>25</v>
      </c>
      <c r="H14" s="87">
        <f t="shared" si="1"/>
        <v>13</v>
      </c>
      <c r="I14" s="4"/>
      <c r="J14" s="5"/>
      <c r="K14" s="6"/>
      <c r="L14" s="3"/>
    </row>
    <row r="15" spans="1:14" x14ac:dyDescent="0.2">
      <c r="A15" s="23" t="s">
        <v>289</v>
      </c>
      <c r="B15" s="52" t="s">
        <v>258</v>
      </c>
      <c r="C15" s="29">
        <v>89.687192118226605</v>
      </c>
      <c r="D15" s="81">
        <v>17</v>
      </c>
      <c r="E15" s="5">
        <v>84.142315270935967</v>
      </c>
      <c r="F15" s="84">
        <v>15</v>
      </c>
      <c r="G15" s="4">
        <f t="shared" si="0"/>
        <v>32</v>
      </c>
      <c r="H15" s="87">
        <f t="shared" si="1"/>
        <v>14</v>
      </c>
      <c r="I15" s="4"/>
      <c r="J15" s="5"/>
      <c r="K15" s="6"/>
      <c r="L15" s="3"/>
    </row>
    <row r="16" spans="1:14" x14ac:dyDescent="0.2">
      <c r="A16" s="23" t="s">
        <v>289</v>
      </c>
      <c r="B16" s="52" t="s">
        <v>259</v>
      </c>
      <c r="C16" s="29">
        <v>89.689655172413794</v>
      </c>
      <c r="D16" s="81">
        <v>16</v>
      </c>
      <c r="E16" s="5">
        <v>84.111793103448292</v>
      </c>
      <c r="F16" s="84">
        <v>16</v>
      </c>
      <c r="G16" s="4">
        <f t="shared" si="0"/>
        <v>32</v>
      </c>
      <c r="H16" s="87">
        <v>15</v>
      </c>
      <c r="I16" s="4"/>
      <c r="J16" s="5"/>
      <c r="K16" s="6"/>
      <c r="L16" s="3"/>
    </row>
    <row r="17" spans="1:14" x14ac:dyDescent="0.2">
      <c r="A17" s="23" t="s">
        <v>289</v>
      </c>
      <c r="B17" s="52" t="s">
        <v>264</v>
      </c>
      <c r="C17" s="29">
        <v>89.938423645320213</v>
      </c>
      <c r="D17" s="81">
        <v>14</v>
      </c>
      <c r="E17" s="5">
        <v>82.924054187192127</v>
      </c>
      <c r="F17" s="84">
        <v>21</v>
      </c>
      <c r="G17" s="4">
        <f t="shared" si="0"/>
        <v>35</v>
      </c>
      <c r="H17" s="87">
        <f>RANK(G17,$G$2:$G$46,-1)</f>
        <v>16</v>
      </c>
      <c r="I17" s="4"/>
      <c r="J17" s="5"/>
      <c r="K17" s="6"/>
      <c r="L17" s="3"/>
    </row>
    <row r="18" spans="1:14" x14ac:dyDescent="0.2">
      <c r="A18" s="23" t="s">
        <v>289</v>
      </c>
      <c r="B18" s="52" t="s">
        <v>261</v>
      </c>
      <c r="C18" s="29">
        <v>89.435960591133025</v>
      </c>
      <c r="D18" s="81">
        <v>18</v>
      </c>
      <c r="E18" s="5">
        <v>83.923576354679824</v>
      </c>
      <c r="F18" s="84">
        <v>18</v>
      </c>
      <c r="G18" s="4">
        <f t="shared" si="0"/>
        <v>36</v>
      </c>
      <c r="H18" s="87">
        <f>RANK(G18,$G$2:$G$46,-1)</f>
        <v>17</v>
      </c>
      <c r="I18" s="4"/>
      <c r="J18" s="5"/>
      <c r="K18" s="6"/>
      <c r="L18" s="3"/>
      <c r="N18" s="22"/>
    </row>
    <row r="19" spans="1:14" x14ac:dyDescent="0.2">
      <c r="A19" s="23" t="s">
        <v>289</v>
      </c>
      <c r="B19" s="52" t="s">
        <v>268</v>
      </c>
      <c r="C19" s="29">
        <v>90.440886699507402</v>
      </c>
      <c r="D19" s="81">
        <v>11</v>
      </c>
      <c r="E19" s="5">
        <v>82.187532019704435</v>
      </c>
      <c r="F19" s="84">
        <v>25</v>
      </c>
      <c r="G19" s="4">
        <f t="shared" si="0"/>
        <v>36</v>
      </c>
      <c r="H19" s="87">
        <f>RANK(G19,$G$2:$G$46,-1)</f>
        <v>17</v>
      </c>
      <c r="I19" s="3"/>
      <c r="J19" s="5"/>
      <c r="K19" s="3"/>
      <c r="L19" s="3"/>
    </row>
    <row r="20" spans="1:14" x14ac:dyDescent="0.2">
      <c r="A20" s="23" t="s">
        <v>289</v>
      </c>
      <c r="B20" s="52" t="s">
        <v>262</v>
      </c>
      <c r="C20" s="29">
        <v>88.935960591133025</v>
      </c>
      <c r="D20" s="81">
        <v>20</v>
      </c>
      <c r="E20" s="5">
        <v>83.781576354679814</v>
      </c>
      <c r="F20" s="84">
        <v>19</v>
      </c>
      <c r="G20" s="4">
        <f t="shared" si="0"/>
        <v>39</v>
      </c>
      <c r="H20" s="87">
        <f>RANK(G20,$G$2:$G$46,-1)</f>
        <v>19</v>
      </c>
      <c r="I20" s="4"/>
      <c r="J20" s="5"/>
      <c r="K20" s="6"/>
      <c r="L20" s="3"/>
    </row>
    <row r="21" spans="1:14" s="31" customFormat="1" x14ac:dyDescent="0.2">
      <c r="A21" s="23" t="s">
        <v>289</v>
      </c>
      <c r="B21" s="52" t="s">
        <v>263</v>
      </c>
      <c r="C21" s="29">
        <v>89.184729064039416</v>
      </c>
      <c r="D21" s="81">
        <v>19</v>
      </c>
      <c r="E21" s="35">
        <v>83.625837438423659</v>
      </c>
      <c r="F21" s="84">
        <v>20</v>
      </c>
      <c r="G21" s="4">
        <f t="shared" si="0"/>
        <v>39</v>
      </c>
      <c r="H21" s="87">
        <v>20</v>
      </c>
      <c r="I21" s="36"/>
      <c r="J21" s="35"/>
      <c r="K21" s="49"/>
      <c r="L21" s="37"/>
    </row>
    <row r="22" spans="1:14" x14ac:dyDescent="0.2">
      <c r="A22" s="23" t="s">
        <v>289</v>
      </c>
      <c r="B22" s="52" t="s">
        <v>260</v>
      </c>
      <c r="C22" s="29">
        <v>86.921182266009851</v>
      </c>
      <c r="D22" s="81">
        <v>23</v>
      </c>
      <c r="E22" s="5">
        <v>84.016709359605926</v>
      </c>
      <c r="F22" s="84">
        <v>17</v>
      </c>
      <c r="G22" s="4">
        <f t="shared" si="0"/>
        <v>40</v>
      </c>
      <c r="H22" s="87">
        <f t="shared" ref="H22:H27" si="2">RANK(G22,$G$2:$G$46,-1)</f>
        <v>21</v>
      </c>
      <c r="I22" s="4"/>
      <c r="J22" s="5"/>
      <c r="K22" s="6"/>
      <c r="L22" s="3"/>
    </row>
    <row r="23" spans="1:14" x14ac:dyDescent="0.2">
      <c r="A23" s="23" t="s">
        <v>289</v>
      </c>
      <c r="B23" s="52" t="s">
        <v>254</v>
      </c>
      <c r="C23" s="29">
        <v>82.90640394088669</v>
      </c>
      <c r="D23" s="81">
        <v>32</v>
      </c>
      <c r="E23" s="5">
        <v>86.018842364532006</v>
      </c>
      <c r="F23" s="84">
        <v>11</v>
      </c>
      <c r="G23" s="4">
        <f t="shared" si="0"/>
        <v>43</v>
      </c>
      <c r="H23" s="87">
        <f t="shared" si="2"/>
        <v>22</v>
      </c>
      <c r="I23" s="4"/>
      <c r="J23" s="5"/>
      <c r="K23" s="6"/>
      <c r="L23" s="3"/>
    </row>
    <row r="24" spans="1:14" x14ac:dyDescent="0.2">
      <c r="A24" s="23" t="s">
        <v>289</v>
      </c>
      <c r="B24" s="52" t="s">
        <v>266</v>
      </c>
      <c r="C24" s="29">
        <v>87.428571428571431</v>
      </c>
      <c r="D24" s="81">
        <v>21</v>
      </c>
      <c r="E24" s="5">
        <v>82.431142857142859</v>
      </c>
      <c r="F24" s="84">
        <v>23</v>
      </c>
      <c r="G24" s="4">
        <f t="shared" si="0"/>
        <v>44</v>
      </c>
      <c r="H24" s="87">
        <f t="shared" si="2"/>
        <v>23</v>
      </c>
      <c r="I24" s="4"/>
      <c r="J24" s="5"/>
      <c r="K24" s="3"/>
      <c r="L24" s="3"/>
    </row>
    <row r="25" spans="1:14" x14ac:dyDescent="0.2">
      <c r="A25" s="23" t="s">
        <v>289</v>
      </c>
      <c r="B25" s="52" t="s">
        <v>267</v>
      </c>
      <c r="C25" s="29">
        <v>85.416256157635473</v>
      </c>
      <c r="D25" s="81">
        <v>26</v>
      </c>
      <c r="E25" s="5">
        <v>82.240753694581286</v>
      </c>
      <c r="F25" s="84">
        <v>24</v>
      </c>
      <c r="G25" s="4">
        <f t="shared" si="0"/>
        <v>50</v>
      </c>
      <c r="H25" s="87">
        <f t="shared" si="2"/>
        <v>24</v>
      </c>
      <c r="I25" s="4"/>
      <c r="J25" s="5"/>
      <c r="K25" s="3"/>
      <c r="L25" s="3"/>
    </row>
    <row r="26" spans="1:14" x14ac:dyDescent="0.2">
      <c r="A26" s="23" t="s">
        <v>289</v>
      </c>
      <c r="B26" s="52" t="s">
        <v>271</v>
      </c>
      <c r="C26" s="29">
        <v>86.945812807881779</v>
      </c>
      <c r="D26" s="81">
        <v>22</v>
      </c>
      <c r="E26" s="5">
        <v>81.653487684729072</v>
      </c>
      <c r="F26" s="84">
        <v>28</v>
      </c>
      <c r="G26" s="4">
        <f t="shared" si="0"/>
        <v>50</v>
      </c>
      <c r="H26" s="87">
        <f t="shared" si="2"/>
        <v>24</v>
      </c>
      <c r="I26" s="3"/>
      <c r="J26" s="5"/>
      <c r="K26" s="3"/>
      <c r="L26" s="3"/>
    </row>
    <row r="27" spans="1:14" x14ac:dyDescent="0.2">
      <c r="A27" s="23" t="s">
        <v>289</v>
      </c>
      <c r="B27" s="52" t="s">
        <v>269</v>
      </c>
      <c r="C27" s="29">
        <v>86.16995073891627</v>
      </c>
      <c r="D27" s="81">
        <v>25</v>
      </c>
      <c r="E27" s="5">
        <v>82.103970443349766</v>
      </c>
      <c r="F27" s="84">
        <v>26</v>
      </c>
      <c r="G27" s="4">
        <f t="shared" si="0"/>
        <v>51</v>
      </c>
      <c r="H27" s="87">
        <f t="shared" si="2"/>
        <v>26</v>
      </c>
      <c r="I27" s="3"/>
      <c r="J27" s="5"/>
      <c r="K27" s="3"/>
      <c r="L27" s="3"/>
    </row>
    <row r="28" spans="1:14" x14ac:dyDescent="0.2">
      <c r="A28" s="23" t="s">
        <v>289</v>
      </c>
      <c r="B28" s="52" t="s">
        <v>270</v>
      </c>
      <c r="C28" s="29">
        <v>86.172413793103459</v>
      </c>
      <c r="D28" s="81">
        <v>24</v>
      </c>
      <c r="E28" s="5">
        <v>81.825448275862087</v>
      </c>
      <c r="F28" s="84">
        <v>27</v>
      </c>
      <c r="G28" s="4">
        <f t="shared" si="0"/>
        <v>51</v>
      </c>
      <c r="H28" s="87">
        <v>27</v>
      </c>
      <c r="I28" s="3"/>
      <c r="J28" s="5"/>
      <c r="K28" s="3"/>
      <c r="L28" s="3"/>
    </row>
    <row r="29" spans="1:14" x14ac:dyDescent="0.2">
      <c r="A29" s="23" t="s">
        <v>289</v>
      </c>
      <c r="B29" s="52" t="s">
        <v>265</v>
      </c>
      <c r="C29" s="29">
        <v>84.162561576354705</v>
      </c>
      <c r="D29" s="81">
        <v>30</v>
      </c>
      <c r="E29" s="5">
        <v>82.903536945812803</v>
      </c>
      <c r="F29" s="84">
        <v>22</v>
      </c>
      <c r="G29" s="4">
        <f t="shared" si="0"/>
        <v>52</v>
      </c>
      <c r="H29" s="87">
        <f>RANK(G29,$G$2:$G$46,-1)</f>
        <v>28</v>
      </c>
      <c r="I29" s="4"/>
      <c r="J29" s="5"/>
      <c r="K29" s="3"/>
      <c r="L29" s="3"/>
    </row>
    <row r="30" spans="1:14" x14ac:dyDescent="0.2">
      <c r="A30" s="23" t="s">
        <v>289</v>
      </c>
      <c r="B30" s="52" t="s">
        <v>272</v>
      </c>
      <c r="C30" s="29">
        <v>85.165024630541879</v>
      </c>
      <c r="D30" s="81">
        <v>27</v>
      </c>
      <c r="E30" s="5">
        <v>81.553014778325135</v>
      </c>
      <c r="F30" s="84">
        <v>29</v>
      </c>
      <c r="G30" s="4">
        <f t="shared" si="0"/>
        <v>56</v>
      </c>
      <c r="H30" s="87">
        <f>RANK(G30,$G$2:$G$46,-1)</f>
        <v>29</v>
      </c>
      <c r="I30" s="3"/>
      <c r="J30" s="5"/>
      <c r="K30" s="3"/>
      <c r="L30" s="3"/>
    </row>
    <row r="31" spans="1:14" x14ac:dyDescent="0.2">
      <c r="A31" s="23" t="s">
        <v>289</v>
      </c>
      <c r="B31" s="52" t="s">
        <v>273</v>
      </c>
      <c r="C31" s="29">
        <v>84.665024630541879</v>
      </c>
      <c r="D31" s="81">
        <v>29</v>
      </c>
      <c r="E31" s="5">
        <v>81.121014778325119</v>
      </c>
      <c r="F31" s="84">
        <v>30</v>
      </c>
      <c r="G31" s="4">
        <f t="shared" si="0"/>
        <v>59</v>
      </c>
      <c r="H31" s="87">
        <f>RANK(G31,$G$2:$G$46,-1)</f>
        <v>30</v>
      </c>
      <c r="I31" s="3"/>
      <c r="J31" s="5"/>
      <c r="K31" s="3"/>
      <c r="L31" s="3"/>
    </row>
    <row r="32" spans="1:14" x14ac:dyDescent="0.2">
      <c r="A32" s="23" t="s">
        <v>289</v>
      </c>
      <c r="B32" s="52" t="s">
        <v>274</v>
      </c>
      <c r="C32" s="29">
        <v>84.729064039408868</v>
      </c>
      <c r="D32" s="81">
        <v>28</v>
      </c>
      <c r="E32" s="5">
        <v>80.70943842364531</v>
      </c>
      <c r="F32" s="84">
        <v>31</v>
      </c>
      <c r="G32" s="4">
        <f t="shared" si="0"/>
        <v>59</v>
      </c>
      <c r="H32" s="87">
        <v>31</v>
      </c>
      <c r="I32" s="3"/>
      <c r="J32" s="5"/>
      <c r="K32" s="3"/>
      <c r="L32" s="3"/>
    </row>
    <row r="33" spans="1:12" x14ac:dyDescent="0.2">
      <c r="A33" s="23" t="s">
        <v>289</v>
      </c>
      <c r="B33" s="52" t="s">
        <v>275</v>
      </c>
      <c r="C33" s="29">
        <v>83.157635467980313</v>
      </c>
      <c r="D33" s="81">
        <v>31</v>
      </c>
      <c r="E33" s="5">
        <v>80.170581280788198</v>
      </c>
      <c r="F33" s="84">
        <v>32</v>
      </c>
      <c r="G33" s="4">
        <f t="shared" si="0"/>
        <v>63</v>
      </c>
      <c r="H33" s="87">
        <f t="shared" ref="H33:H45" si="3">RANK(G33,$G$2:$G$46,-1)</f>
        <v>32</v>
      </c>
      <c r="I33" s="3"/>
      <c r="J33" s="5"/>
      <c r="K33" s="3"/>
      <c r="L33" s="3"/>
    </row>
    <row r="34" spans="1:12" x14ac:dyDescent="0.2">
      <c r="A34" s="23" t="s">
        <v>289</v>
      </c>
      <c r="B34" s="52" t="s">
        <v>276</v>
      </c>
      <c r="C34" s="29">
        <v>81.14778325123153</v>
      </c>
      <c r="D34" s="81">
        <v>33</v>
      </c>
      <c r="E34" s="5">
        <v>79.259669950738925</v>
      </c>
      <c r="F34" s="84">
        <v>33</v>
      </c>
      <c r="G34" s="4">
        <f t="shared" si="0"/>
        <v>66</v>
      </c>
      <c r="H34" s="87">
        <f t="shared" si="3"/>
        <v>33</v>
      </c>
      <c r="I34" s="3"/>
      <c r="J34" s="5"/>
      <c r="K34" s="3"/>
      <c r="L34" s="3"/>
    </row>
    <row r="35" spans="1:12" x14ac:dyDescent="0.2">
      <c r="A35" s="23" t="s">
        <v>289</v>
      </c>
      <c r="B35" s="52" t="s">
        <v>277</v>
      </c>
      <c r="C35" s="29">
        <v>80.142857142857153</v>
      </c>
      <c r="D35" s="81">
        <v>34</v>
      </c>
      <c r="E35" s="5">
        <v>78.271714285714296</v>
      </c>
      <c r="F35" s="84">
        <v>34</v>
      </c>
      <c r="G35" s="4">
        <f t="shared" si="0"/>
        <v>68</v>
      </c>
      <c r="H35" s="87">
        <f t="shared" si="3"/>
        <v>34</v>
      </c>
      <c r="I35" s="3"/>
      <c r="J35" s="5"/>
      <c r="K35" s="3"/>
      <c r="L35" s="3"/>
    </row>
    <row r="36" spans="1:12" x14ac:dyDescent="0.2">
      <c r="A36" s="23" t="s">
        <v>289</v>
      </c>
      <c r="B36" s="52" t="s">
        <v>278</v>
      </c>
      <c r="C36" s="29">
        <v>79.137931034482762</v>
      </c>
      <c r="D36" s="81">
        <v>35</v>
      </c>
      <c r="E36" s="5">
        <v>77.936758620689659</v>
      </c>
      <c r="F36" s="84">
        <v>35</v>
      </c>
      <c r="G36" s="4">
        <f t="shared" si="0"/>
        <v>70</v>
      </c>
      <c r="H36" s="87">
        <f t="shared" si="3"/>
        <v>35</v>
      </c>
      <c r="I36" s="3"/>
      <c r="J36" s="5"/>
      <c r="K36" s="3"/>
      <c r="L36" s="3"/>
    </row>
    <row r="37" spans="1:12" x14ac:dyDescent="0.2">
      <c r="A37" s="23" t="s">
        <v>289</v>
      </c>
      <c r="B37" s="52" t="s">
        <v>279</v>
      </c>
      <c r="C37" s="29">
        <v>79.137931034482762</v>
      </c>
      <c r="D37" s="81">
        <v>35</v>
      </c>
      <c r="E37" s="5">
        <v>77.820758620689659</v>
      </c>
      <c r="F37" s="84">
        <v>36</v>
      </c>
      <c r="G37" s="4">
        <f t="shared" si="0"/>
        <v>71</v>
      </c>
      <c r="H37" s="87">
        <f t="shared" si="3"/>
        <v>36</v>
      </c>
      <c r="I37" s="3"/>
      <c r="J37" s="5"/>
      <c r="K37" s="3"/>
      <c r="L37" s="3"/>
    </row>
    <row r="38" spans="1:12" x14ac:dyDescent="0.2">
      <c r="A38" s="23" t="s">
        <v>289</v>
      </c>
      <c r="B38" s="52" t="s">
        <v>280</v>
      </c>
      <c r="C38" s="29">
        <v>78.886699507389181</v>
      </c>
      <c r="D38" s="81">
        <v>37</v>
      </c>
      <c r="E38" s="5">
        <v>77.69301970443351</v>
      </c>
      <c r="F38" s="84">
        <v>37</v>
      </c>
      <c r="G38" s="4">
        <f t="shared" si="0"/>
        <v>74</v>
      </c>
      <c r="H38" s="87">
        <f t="shared" si="3"/>
        <v>37</v>
      </c>
      <c r="I38" s="3"/>
      <c r="J38" s="5"/>
      <c r="K38" s="3"/>
      <c r="L38" s="3"/>
    </row>
    <row r="39" spans="1:12" x14ac:dyDescent="0.2">
      <c r="A39" s="23" t="s">
        <v>289</v>
      </c>
      <c r="B39" s="52" t="s">
        <v>281</v>
      </c>
      <c r="C39" s="29">
        <v>77.881773399014804</v>
      </c>
      <c r="D39" s="81">
        <v>38</v>
      </c>
      <c r="E39" s="5">
        <v>77.237064039408892</v>
      </c>
      <c r="F39" s="84">
        <v>38</v>
      </c>
      <c r="G39" s="4">
        <f t="shared" si="0"/>
        <v>76</v>
      </c>
      <c r="H39" s="87">
        <f t="shared" si="3"/>
        <v>38</v>
      </c>
      <c r="I39" s="3"/>
      <c r="J39" s="5"/>
      <c r="K39" s="3"/>
      <c r="L39" s="3"/>
    </row>
    <row r="40" spans="1:12" x14ac:dyDescent="0.2">
      <c r="A40" s="23" t="s">
        <v>289</v>
      </c>
      <c r="B40" s="52" t="s">
        <v>282</v>
      </c>
      <c r="C40" s="29">
        <v>77.093596059113295</v>
      </c>
      <c r="D40" s="81">
        <v>39</v>
      </c>
      <c r="E40" s="5">
        <v>76.770157635467982</v>
      </c>
      <c r="F40" s="84">
        <v>39</v>
      </c>
      <c r="G40" s="4">
        <f t="shared" si="0"/>
        <v>78</v>
      </c>
      <c r="H40" s="87">
        <f t="shared" si="3"/>
        <v>39</v>
      </c>
      <c r="I40" s="3"/>
      <c r="J40" s="5"/>
      <c r="K40" s="3"/>
      <c r="L40" s="3"/>
    </row>
    <row r="41" spans="1:12" x14ac:dyDescent="0.2">
      <c r="A41" s="23" t="s">
        <v>289</v>
      </c>
      <c r="B41" s="52" t="s">
        <v>283</v>
      </c>
      <c r="C41" s="29">
        <v>75.615763546798036</v>
      </c>
      <c r="D41" s="81">
        <v>40</v>
      </c>
      <c r="E41" s="5">
        <v>75.530458128078834</v>
      </c>
      <c r="F41" s="84">
        <v>40</v>
      </c>
      <c r="G41" s="4">
        <f t="shared" si="0"/>
        <v>80</v>
      </c>
      <c r="H41" s="87">
        <f t="shared" si="3"/>
        <v>40</v>
      </c>
      <c r="I41" s="3"/>
      <c r="J41" s="5"/>
      <c r="K41" s="3"/>
      <c r="L41" s="3"/>
    </row>
    <row r="42" spans="1:12" x14ac:dyDescent="0.2">
      <c r="A42" s="23" t="s">
        <v>289</v>
      </c>
      <c r="B42" s="52" t="s">
        <v>284</v>
      </c>
      <c r="C42" s="29">
        <v>72.857142857142847</v>
      </c>
      <c r="D42" s="81">
        <v>41</v>
      </c>
      <c r="E42" s="5">
        <v>73.364285714285714</v>
      </c>
      <c r="F42" s="84">
        <v>41</v>
      </c>
      <c r="G42" s="4">
        <f t="shared" si="0"/>
        <v>82</v>
      </c>
      <c r="H42" s="87">
        <f t="shared" si="3"/>
        <v>41</v>
      </c>
      <c r="I42" s="3"/>
      <c r="J42" s="5"/>
      <c r="K42" s="3"/>
      <c r="L42" s="3"/>
    </row>
    <row r="43" spans="1:12" x14ac:dyDescent="0.2">
      <c r="A43" s="23" t="s">
        <v>289</v>
      </c>
      <c r="B43" s="51" t="s">
        <v>285</v>
      </c>
      <c r="C43" s="14">
        <v>70.847290640394093</v>
      </c>
      <c r="D43" s="81">
        <v>42</v>
      </c>
      <c r="E43" s="5">
        <v>72.669374384236448</v>
      </c>
      <c r="F43" s="84">
        <v>42</v>
      </c>
      <c r="G43" s="4">
        <f t="shared" si="0"/>
        <v>84</v>
      </c>
      <c r="H43" s="87">
        <f t="shared" si="3"/>
        <v>42</v>
      </c>
      <c r="I43" s="3"/>
      <c r="J43" s="5"/>
      <c r="K43" s="3"/>
      <c r="L43" s="3"/>
    </row>
    <row r="44" spans="1:12" x14ac:dyDescent="0.2">
      <c r="A44" s="23" t="s">
        <v>289</v>
      </c>
      <c r="B44" s="51" t="s">
        <v>286</v>
      </c>
      <c r="C44" s="14">
        <v>69.211822660098534</v>
      </c>
      <c r="D44" s="81">
        <v>43</v>
      </c>
      <c r="E44" s="5">
        <v>72.077093596059115</v>
      </c>
      <c r="F44" s="84">
        <v>43</v>
      </c>
      <c r="G44" s="4">
        <f t="shared" si="0"/>
        <v>86</v>
      </c>
      <c r="H44" s="87">
        <f t="shared" si="3"/>
        <v>43</v>
      </c>
      <c r="I44" s="3"/>
      <c r="J44" s="5"/>
      <c r="K44" s="3"/>
      <c r="L44" s="3"/>
    </row>
    <row r="45" spans="1:12" x14ac:dyDescent="0.2">
      <c r="A45" s="23" t="s">
        <v>289</v>
      </c>
      <c r="B45" s="51" t="s">
        <v>287</v>
      </c>
      <c r="C45" s="14">
        <v>68.332512315270961</v>
      </c>
      <c r="D45" s="81">
        <v>45</v>
      </c>
      <c r="E45" s="5">
        <v>71.475507389162573</v>
      </c>
      <c r="F45" s="84">
        <v>44</v>
      </c>
      <c r="G45" s="4">
        <f t="shared" si="0"/>
        <v>89</v>
      </c>
      <c r="H45" s="87">
        <f t="shared" si="3"/>
        <v>44</v>
      </c>
      <c r="I45" s="3"/>
      <c r="J45" s="5"/>
      <c r="K45" s="3"/>
      <c r="L45" s="3"/>
    </row>
    <row r="46" spans="1:12" x14ac:dyDescent="0.2">
      <c r="A46" s="23" t="s">
        <v>289</v>
      </c>
      <c r="B46" s="51" t="s">
        <v>288</v>
      </c>
      <c r="C46" s="14">
        <v>69.088669950738918</v>
      </c>
      <c r="D46" s="81">
        <v>44</v>
      </c>
      <c r="E46" s="5">
        <v>71.126201970443347</v>
      </c>
      <c r="F46" s="84">
        <v>45</v>
      </c>
      <c r="G46" s="4">
        <f t="shared" si="0"/>
        <v>89</v>
      </c>
      <c r="H46" s="87">
        <v>45</v>
      </c>
      <c r="I46" s="3"/>
      <c r="J46" s="5"/>
      <c r="K46" s="3"/>
      <c r="L46" s="3"/>
    </row>
  </sheetData>
  <autoFilter ref="A1:L46" xr:uid="{00000000-0009-0000-0000-000008000000}">
    <sortState xmlns:xlrd2="http://schemas.microsoft.com/office/spreadsheetml/2017/richdata2" ref="A2:L46">
      <sortCondition ref="H1:H46"/>
    </sortState>
  </autoFilter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20英语一班</vt:lpstr>
      <vt:lpstr>20英语二班</vt:lpstr>
      <vt:lpstr>20英语三班</vt:lpstr>
      <vt:lpstr>22英语专升本一班</vt:lpstr>
      <vt:lpstr>22英语专升本二班</vt:lpstr>
      <vt:lpstr>22英语专升本三班</vt:lpstr>
      <vt:lpstr>22英语专升本四班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2022-11-24T08:29:00Z</dcterms:created>
  <dcterms:modified xsi:type="dcterms:W3CDTF">2024-01-04T03:39:08Z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